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stampar-my.sharepoint.com/personal/amikus_stampar_hr/Documents/Documents/FINANCIJSKA IZVJEŠĆA 2024/01-12-2024/"/>
    </mc:Choice>
  </mc:AlternateContent>
  <xr:revisionPtr revIDLastSave="0" documentId="8_{2490B66A-0EDB-4D55-9073-F3EA2BB7C1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E288" i="9"/>
  <c r="B288" i="9" s="1"/>
  <c r="H287" i="9"/>
  <c r="G287" i="9"/>
  <c r="F287" i="9"/>
  <c r="E287" i="9"/>
  <c r="H286" i="9"/>
  <c r="G286" i="9"/>
  <c r="F286" i="9"/>
  <c r="F285" i="9"/>
  <c r="H284" i="9"/>
  <c r="G284" i="9"/>
  <c r="F284" i="9"/>
  <c r="H283" i="9"/>
  <c r="E283" i="9" s="1"/>
  <c r="B283" i="9" s="1"/>
  <c r="G283" i="9"/>
  <c r="F283" i="9"/>
  <c r="H282" i="9"/>
  <c r="E282" i="9" s="1"/>
  <c r="G282" i="9"/>
  <c r="F282" i="9"/>
  <c r="F281" i="9"/>
  <c r="F280" i="9"/>
  <c r="F279" i="9"/>
  <c r="F278" i="9"/>
  <c r="F277" i="9"/>
  <c r="F276" i="9"/>
  <c r="L275" i="9"/>
  <c r="H275" i="9"/>
  <c r="F275" i="9"/>
  <c r="F274" i="9"/>
  <c r="I273" i="9"/>
  <c r="E273" i="9" s="1"/>
  <c r="B273" i="9" s="1"/>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B264" i="9" s="1"/>
  <c r="L264" i="9"/>
  <c r="E264" i="9"/>
  <c r="M263" i="9"/>
  <c r="L263" i="9"/>
  <c r="F263" i="9" s="1"/>
  <c r="E263" i="9"/>
  <c r="M262" i="9"/>
  <c r="F262" i="9" s="1"/>
  <c r="B262" i="9" s="1"/>
  <c r="L262" i="9"/>
  <c r="E262" i="9"/>
  <c r="M261" i="9"/>
  <c r="L261" i="9"/>
  <c r="E261" i="9"/>
  <c r="M260" i="9"/>
  <c r="F260" i="9" s="1"/>
  <c r="B260" i="9" s="1"/>
  <c r="L260" i="9"/>
  <c r="E260" i="9"/>
  <c r="M259" i="9"/>
  <c r="L259" i="9"/>
  <c r="E259" i="9"/>
  <c r="M258" i="9"/>
  <c r="F258" i="9" s="1"/>
  <c r="L258" i="9"/>
  <c r="E258" i="9"/>
  <c r="B258" i="9"/>
  <c r="M257" i="9"/>
  <c r="L257" i="9"/>
  <c r="E257" i="9"/>
  <c r="M256" i="9"/>
  <c r="F256" i="9" s="1"/>
  <c r="B256" i="9" s="1"/>
  <c r="L256" i="9"/>
  <c r="E256" i="9"/>
  <c r="M255" i="9"/>
  <c r="L255" i="9"/>
  <c r="E255" i="9"/>
  <c r="M254" i="9"/>
  <c r="L254" i="9"/>
  <c r="E254" i="9"/>
  <c r="M253" i="9"/>
  <c r="L253" i="9"/>
  <c r="E253" i="9"/>
  <c r="M252" i="9"/>
  <c r="F252" i="9" s="1"/>
  <c r="B252" i="9" s="1"/>
  <c r="L252" i="9"/>
  <c r="E252" i="9"/>
  <c r="M251" i="9"/>
  <c r="L251" i="9"/>
  <c r="F251" i="9" s="1"/>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L242" i="9"/>
  <c r="E242" i="9"/>
  <c r="M241" i="9"/>
  <c r="L241" i="9"/>
  <c r="E241" i="9"/>
  <c r="M240" i="9"/>
  <c r="F240" i="9" s="1"/>
  <c r="B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F225" i="9" s="1"/>
  <c r="L225" i="9"/>
  <c r="E225" i="9"/>
  <c r="M224" i="9"/>
  <c r="F224" i="9" s="1"/>
  <c r="B224" i="9" s="1"/>
  <c r="L224" i="9"/>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G73" i="9"/>
  <c r="F73" i="9"/>
  <c r="H72" i="9"/>
  <c r="G72" i="9"/>
  <c r="F72" i="9"/>
  <c r="H71" i="9"/>
  <c r="G71" i="9"/>
  <c r="F71" i="9"/>
  <c r="H70" i="9"/>
  <c r="E70" i="9" s="1"/>
  <c r="B70" i="9" s="1"/>
  <c r="G70" i="9"/>
  <c r="F70" i="9"/>
  <c r="H69" i="9"/>
  <c r="E69" i="9" s="1"/>
  <c r="B69" i="9" s="1"/>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G48" i="9"/>
  <c r="F48" i="9"/>
  <c r="E48" i="9"/>
  <c r="B48" i="9" s="1"/>
  <c r="H47" i="9"/>
  <c r="G47" i="9"/>
  <c r="E47" i="9" s="1"/>
  <c r="B47" i="9" s="1"/>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G40" i="9"/>
  <c r="F40" i="9"/>
  <c r="E40" i="9"/>
  <c r="B40" i="9" s="1"/>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I36" i="3" s="1"/>
  <c r="D95" i="8"/>
  <c r="C1570" i="1" s="1"/>
  <c r="D90" i="8"/>
  <c r="D85" i="8"/>
  <c r="D80" i="8"/>
  <c r="D75" i="8"/>
  <c r="D70" i="8"/>
  <c r="D65" i="8"/>
  <c r="D60" i="8"/>
  <c r="D55" i="8"/>
  <c r="D50" i="8"/>
  <c r="D44" i="8"/>
  <c r="D36" i="8"/>
  <c r="D26" i="8"/>
  <c r="D24" i="8" s="1"/>
  <c r="C1499" i="1" s="1"/>
  <c r="H1499" i="1" s="1"/>
  <c r="D18" i="8"/>
  <c r="D8" i="8"/>
  <c r="C1483" i="1" s="1"/>
  <c r="D6" i="8"/>
  <c r="E44" i="7"/>
  <c r="D1475" i="1" s="1"/>
  <c r="D44" i="7"/>
  <c r="E39" i="7"/>
  <c r="D39" i="7"/>
  <c r="D38" i="7" s="1"/>
  <c r="E30" i="7"/>
  <c r="D30" i="7"/>
  <c r="E23" i="7"/>
  <c r="D23" i="7"/>
  <c r="D22" i="7"/>
  <c r="H30" i="3" s="1"/>
  <c r="E14" i="7"/>
  <c r="D14" i="7"/>
  <c r="E7" i="7"/>
  <c r="D1438" i="1" s="1"/>
  <c r="D7" i="7"/>
  <c r="F140" i="6"/>
  <c r="F139" i="6"/>
  <c r="F138" i="6"/>
  <c r="F137" i="6"/>
  <c r="F136" i="6"/>
  <c r="F135" i="6"/>
  <c r="F134" i="6"/>
  <c r="F133" i="6"/>
  <c r="F132" i="6"/>
  <c r="F131" i="6"/>
  <c r="E130" i="6"/>
  <c r="E129" i="6" s="1"/>
  <c r="D1423" i="1" s="1"/>
  <c r="H1423" i="1" s="1"/>
  <c r="D130" i="6"/>
  <c r="D129" i="6" s="1"/>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c r="F34" i="6"/>
  <c r="F33" i="6"/>
  <c r="F32" i="6"/>
  <c r="F31" i="6"/>
  <c r="F30" i="6"/>
  <c r="F29" i="6"/>
  <c r="F28" i="6"/>
  <c r="E28" i="6"/>
  <c r="D1322" i="1" s="1"/>
  <c r="D28" i="6"/>
  <c r="F27" i="6"/>
  <c r="F26" i="6"/>
  <c r="F25" i="6"/>
  <c r="F24" i="6"/>
  <c r="F23" i="6"/>
  <c r="F22" i="6"/>
  <c r="E22" i="6"/>
  <c r="D22" i="6"/>
  <c r="F21" i="6"/>
  <c r="F20" i="6"/>
  <c r="F19" i="6"/>
  <c r="F18" i="6"/>
  <c r="F17" i="6"/>
  <c r="F16" i="6"/>
  <c r="F15" i="6"/>
  <c r="F14" i="6"/>
  <c r="F13" i="6"/>
  <c r="E13" i="6"/>
  <c r="D13" i="6"/>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F250" i="5" s="1"/>
  <c r="D250" i="5"/>
  <c r="F249" i="5"/>
  <c r="F248" i="5"/>
  <c r="F247" i="5"/>
  <c r="E246" i="5"/>
  <c r="E245" i="5" s="1"/>
  <c r="D1222" i="1" s="1"/>
  <c r="D246" i="5"/>
  <c r="D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1184" i="1" s="1"/>
  <c r="D207" i="5"/>
  <c r="F206" i="5"/>
  <c r="D206" i="5"/>
  <c r="G311" i="9"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D180" i="5"/>
  <c r="F180" i="5" s="1"/>
  <c r="F179" i="5"/>
  <c r="F178" i="5"/>
  <c r="E177" i="5"/>
  <c r="H308" i="9" s="1"/>
  <c r="D177" i="5"/>
  <c r="G308" i="9" s="1"/>
  <c r="E308" i="9" s="1"/>
  <c r="B308" i="9" s="1"/>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120" i="1" s="1"/>
  <c r="D142" i="5"/>
  <c r="F142" i="5" s="1"/>
  <c r="F141" i="5"/>
  <c r="F140" i="5"/>
  <c r="F139" i="5"/>
  <c r="F138" i="5"/>
  <c r="F137" i="5"/>
  <c r="F136" i="5"/>
  <c r="E135" i="5"/>
  <c r="D135" i="5"/>
  <c r="D134" i="5"/>
  <c r="F133" i="5"/>
  <c r="F132" i="5"/>
  <c r="F131" i="5"/>
  <c r="F130" i="5"/>
  <c r="F129" i="5"/>
  <c r="F128" i="5"/>
  <c r="F127" i="5"/>
  <c r="F126" i="5"/>
  <c r="E126" i="5"/>
  <c r="D126" i="5"/>
  <c r="F125" i="5"/>
  <c r="F124" i="5"/>
  <c r="F123" i="5"/>
  <c r="F122" i="5"/>
  <c r="F121" i="5"/>
  <c r="F120" i="5"/>
  <c r="E119" i="5"/>
  <c r="D1097" i="1"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D78" i="5"/>
  <c r="F78" i="5" s="1"/>
  <c r="F77" i="5"/>
  <c r="F76" i="5"/>
  <c r="F75" i="5"/>
  <c r="F74" i="5"/>
  <c r="F73" i="5"/>
  <c r="F72" i="5"/>
  <c r="F71" i="5"/>
  <c r="E70" i="5"/>
  <c r="F70" i="5" s="1"/>
  <c r="D70" i="5"/>
  <c r="E69" i="5"/>
  <c r="D1047" i="1" s="1"/>
  <c r="D69" i="5"/>
  <c r="F67" i="5"/>
  <c r="F66" i="5"/>
  <c r="F65" i="5"/>
  <c r="F64" i="5"/>
  <c r="E63" i="5"/>
  <c r="F63" i="5" s="1"/>
  <c r="D63" i="5"/>
  <c r="F62" i="5"/>
  <c r="F61" i="5"/>
  <c r="F60" i="5"/>
  <c r="F59" i="5"/>
  <c r="F58" i="5"/>
  <c r="F57" i="5"/>
  <c r="E56" i="5"/>
  <c r="D56" i="5"/>
  <c r="F56" i="5" s="1"/>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26" i="1"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F594" i="4"/>
  <c r="E594" i="4"/>
  <c r="E593" i="4" s="1"/>
  <c r="D587" i="1" s="1"/>
  <c r="D594" i="4"/>
  <c r="D593" i="4"/>
  <c r="F593" i="4" s="1"/>
  <c r="F592" i="4"/>
  <c r="F591" i="4"/>
  <c r="F590" i="4"/>
  <c r="E590" i="4"/>
  <c r="D590" i="4"/>
  <c r="F589" i="4"/>
  <c r="F588" i="4"/>
  <c r="F587" i="4"/>
  <c r="E587" i="4"/>
  <c r="D587" i="4"/>
  <c r="F586" i="4"/>
  <c r="F585" i="4"/>
  <c r="E585" i="4"/>
  <c r="D585" i="4"/>
  <c r="F584" i="4"/>
  <c r="F583" i="4"/>
  <c r="F582" i="4"/>
  <c r="E581" i="4"/>
  <c r="E580" i="4" s="1"/>
  <c r="D574" i="1" s="1"/>
  <c r="G574" i="1" s="1"/>
  <c r="D581" i="4"/>
  <c r="D580" i="4" s="1"/>
  <c r="F580" i="4" s="1"/>
  <c r="F579" i="4"/>
  <c r="F578" i="4"/>
  <c r="E577" i="4"/>
  <c r="D571" i="1" s="1"/>
  <c r="G571" i="1"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E472" i="4" s="1"/>
  <c r="D466" i="1" s="1"/>
  <c r="G466" i="1" s="1"/>
  <c r="D473" i="4"/>
  <c r="D472" i="4" s="1"/>
  <c r="F472" i="4" s="1"/>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D644" i="4" s="1"/>
  <c r="F644" i="4" s="1"/>
  <c r="F416" i="4"/>
  <c r="E416" i="4"/>
  <c r="D416" i="4"/>
  <c r="D643" i="4" s="1"/>
  <c r="F411" i="4"/>
  <c r="F410" i="4"/>
  <c r="F409" i="4"/>
  <c r="F406" i="4"/>
  <c r="F405" i="4"/>
  <c r="F404" i="4"/>
  <c r="F403" i="4"/>
  <c r="E402" i="4"/>
  <c r="F402" i="4" s="1"/>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F364" i="4" s="1"/>
  <c r="D364" i="4"/>
  <c r="D363" i="4" s="1"/>
  <c r="F362" i="4"/>
  <c r="F361" i="4"/>
  <c r="F360" i="4"/>
  <c r="F359" i="4"/>
  <c r="F358" i="4"/>
  <c r="F357" i="4"/>
  <c r="F356" i="4"/>
  <c r="E356" i="4"/>
  <c r="D356" i="4"/>
  <c r="F355" i="4"/>
  <c r="F354" i="4"/>
  <c r="F353" i="4"/>
  <c r="E352" i="4"/>
  <c r="E351" i="4" s="1"/>
  <c r="D352" i="4"/>
  <c r="D351" i="4" s="1"/>
  <c r="F349" i="4"/>
  <c r="F348" i="4"/>
  <c r="E348" i="4"/>
  <c r="D343" i="1" s="1"/>
  <c r="D348" i="4"/>
  <c r="F347" i="4"/>
  <c r="F346" i="4"/>
  <c r="E345" i="4"/>
  <c r="E344" i="4" s="1"/>
  <c r="D339" i="1" s="1"/>
  <c r="D345" i="4"/>
  <c r="F345" i="4" s="1"/>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48" i="1" s="1"/>
  <c r="D253" i="4"/>
  <c r="F252" i="4"/>
  <c r="D252" i="4"/>
  <c r="F251" i="4"/>
  <c r="F250" i="4"/>
  <c r="F249" i="4"/>
  <c r="F248" i="4"/>
  <c r="E247" i="4"/>
  <c r="D243" i="1" s="1"/>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1" i="1" s="1"/>
  <c r="D225" i="4"/>
  <c r="F225" i="4" s="1"/>
  <c r="F223" i="4"/>
  <c r="F222" i="4"/>
  <c r="F221" i="4"/>
  <c r="F220" i="4"/>
  <c r="F219" i="4"/>
  <c r="E219" i="4"/>
  <c r="D219" i="4"/>
  <c r="F218" i="4"/>
  <c r="F217" i="4"/>
  <c r="E216" i="4"/>
  <c r="E215" i="4" s="1"/>
  <c r="D211" i="1" s="1"/>
  <c r="D216" i="4"/>
  <c r="F216" i="4" s="1"/>
  <c r="F215" i="4"/>
  <c r="D215" i="4"/>
  <c r="F214" i="4"/>
  <c r="F213" i="4"/>
  <c r="F212" i="4"/>
  <c r="F211" i="4"/>
  <c r="E210" i="4"/>
  <c r="F210" i="4" s="1"/>
  <c r="D210" i="4"/>
  <c r="F209" i="4"/>
  <c r="F208" i="4"/>
  <c r="F207" i="4"/>
  <c r="F206" i="4"/>
  <c r="F205" i="4"/>
  <c r="F204" i="4"/>
  <c r="F203" i="4"/>
  <c r="E202" i="4"/>
  <c r="E196" i="4" s="1"/>
  <c r="D192"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F164" i="4" s="1"/>
  <c r="D164" i="4"/>
  <c r="D163"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67" i="1" s="1"/>
  <c r="D71" i="4"/>
  <c r="F71" i="4" s="1"/>
  <c r="F70" i="4"/>
  <c r="F69" i="4"/>
  <c r="E68" i="4"/>
  <c r="F68" i="4" s="1"/>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1" i="1" s="1"/>
  <c r="D45" i="4"/>
  <c r="D44" i="4" s="1"/>
  <c r="F44" i="4" s="1"/>
  <c r="E44" i="4"/>
  <c r="D40" i="1" s="1"/>
  <c r="F43" i="4"/>
  <c r="F42" i="4"/>
  <c r="F41" i="4"/>
  <c r="E40" i="4"/>
  <c r="D36" i="1" s="1"/>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D7" i="4"/>
  <c r="F7" i="4" s="1"/>
  <c r="G36" i="3"/>
  <c r="B36" i="3"/>
  <c r="G35" i="3"/>
  <c r="B35" i="3"/>
  <c r="G34" i="3"/>
  <c r="B34" i="3"/>
  <c r="I33" i="3"/>
  <c r="G33" i="3"/>
  <c r="B33"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H1579" i="1" s="1"/>
  <c r="C1578" i="1"/>
  <c r="H1578" i="1" s="1"/>
  <c r="C1577" i="1"/>
  <c r="G1577" i="1" s="1"/>
  <c r="G1575" i="1"/>
  <c r="C1575" i="1"/>
  <c r="H1575" i="1" s="1"/>
  <c r="C1574" i="1"/>
  <c r="C1573" i="1"/>
  <c r="G1573" i="1" s="1"/>
  <c r="H1572" i="1"/>
  <c r="C1572" i="1"/>
  <c r="G1572" i="1" s="1"/>
  <c r="G1571" i="1"/>
  <c r="C1571" i="1"/>
  <c r="H1571" i="1" s="1"/>
  <c r="C1569" i="1"/>
  <c r="G1569" i="1" s="1"/>
  <c r="H1568" i="1"/>
  <c r="G1568" i="1"/>
  <c r="C1568" i="1"/>
  <c r="C1567" i="1"/>
  <c r="H1567" i="1" s="1"/>
  <c r="C1566" i="1"/>
  <c r="C1565" i="1"/>
  <c r="G1565" i="1" s="1"/>
  <c r="C1564" i="1"/>
  <c r="H1564" i="1" s="1"/>
  <c r="H1563" i="1"/>
  <c r="C1563" i="1"/>
  <c r="G1563" i="1" s="1"/>
  <c r="C1562" i="1"/>
  <c r="C1561" i="1"/>
  <c r="G1561" i="1" s="1"/>
  <c r="C1560" i="1"/>
  <c r="H1560" i="1" s="1"/>
  <c r="G1559" i="1"/>
  <c r="C1559" i="1"/>
  <c r="H1559" i="1" s="1"/>
  <c r="C1558" i="1"/>
  <c r="C1557" i="1"/>
  <c r="G1557" i="1" s="1"/>
  <c r="H1556" i="1"/>
  <c r="C1556" i="1"/>
  <c r="G1556" i="1" s="1"/>
  <c r="H1555" i="1"/>
  <c r="G1555" i="1"/>
  <c r="C1555" i="1"/>
  <c r="C1554" i="1"/>
  <c r="C1553" i="1"/>
  <c r="G1553" i="1" s="1"/>
  <c r="G1552" i="1"/>
  <c r="C1552" i="1"/>
  <c r="H1552" i="1" s="1"/>
  <c r="H1551" i="1"/>
  <c r="C1551" i="1"/>
  <c r="G1551" i="1" s="1"/>
  <c r="C1550" i="1"/>
  <c r="C1549" i="1"/>
  <c r="G1549" i="1" s="1"/>
  <c r="G1548" i="1"/>
  <c r="C1548" i="1"/>
  <c r="H1548" i="1" s="1"/>
  <c r="G1547" i="1"/>
  <c r="C1547" i="1"/>
  <c r="H1547" i="1" s="1"/>
  <c r="C1546" i="1"/>
  <c r="C1545" i="1"/>
  <c r="G1545" i="1" s="1"/>
  <c r="C1544" i="1"/>
  <c r="H1544" i="1" s="1"/>
  <c r="C1543" i="1"/>
  <c r="H1543" i="1" s="1"/>
  <c r="C1542" i="1"/>
  <c r="C1541" i="1"/>
  <c r="G1541" i="1" s="1"/>
  <c r="H1540" i="1"/>
  <c r="G1540" i="1"/>
  <c r="C1540" i="1"/>
  <c r="C1539" i="1"/>
  <c r="H1539" i="1" s="1"/>
  <c r="C1538" i="1"/>
  <c r="C1537" i="1"/>
  <c r="G1537" i="1" s="1"/>
  <c r="G1536" i="1"/>
  <c r="C1536" i="1"/>
  <c r="H1536" i="1" s="1"/>
  <c r="C1535" i="1"/>
  <c r="H1535" i="1" s="1"/>
  <c r="C1534" i="1"/>
  <c r="C1533" i="1"/>
  <c r="G1533" i="1" s="1"/>
  <c r="H1532" i="1"/>
  <c r="G1532" i="1"/>
  <c r="C1532" i="1"/>
  <c r="H1531" i="1"/>
  <c r="G1531" i="1"/>
  <c r="C1531" i="1"/>
  <c r="C1530" i="1"/>
  <c r="C1529" i="1"/>
  <c r="G1529" i="1" s="1"/>
  <c r="C1528" i="1"/>
  <c r="H1528" i="1" s="1"/>
  <c r="C1527" i="1"/>
  <c r="H1527" i="1" s="1"/>
  <c r="C1526" i="1"/>
  <c r="C1525" i="1"/>
  <c r="G1525" i="1" s="1"/>
  <c r="C1523" i="1"/>
  <c r="H1523" i="1" s="1"/>
  <c r="C1522" i="1"/>
  <c r="C1521" i="1"/>
  <c r="G1521" i="1" s="1"/>
  <c r="G1520" i="1"/>
  <c r="C1520" i="1"/>
  <c r="H1520" i="1" s="1"/>
  <c r="C1519" i="1"/>
  <c r="H1519" i="1" s="1"/>
  <c r="C1516" i="1"/>
  <c r="H1516" i="1" s="1"/>
  <c r="H1515" i="1"/>
  <c r="G1515" i="1"/>
  <c r="C1515" i="1"/>
  <c r="C1514" i="1"/>
  <c r="C1513" i="1"/>
  <c r="G1513" i="1" s="1"/>
  <c r="C1512" i="1"/>
  <c r="H1512" i="1" s="1"/>
  <c r="H1511" i="1"/>
  <c r="G1511" i="1"/>
  <c r="C1511" i="1"/>
  <c r="C1510" i="1"/>
  <c r="C1509" i="1"/>
  <c r="G1509" i="1" s="1"/>
  <c r="G1508" i="1"/>
  <c r="C1508" i="1"/>
  <c r="H1508" i="1" s="1"/>
  <c r="C1507" i="1"/>
  <c r="H1507" i="1" s="1"/>
  <c r="C1506" i="1"/>
  <c r="C1505" i="1"/>
  <c r="G1505" i="1" s="1"/>
  <c r="H1504" i="1"/>
  <c r="G1504" i="1"/>
  <c r="C1504" i="1"/>
  <c r="C1503" i="1"/>
  <c r="H1503" i="1" s="1"/>
  <c r="C1502" i="1"/>
  <c r="G1500" i="1"/>
  <c r="C1500" i="1"/>
  <c r="H1500" i="1" s="1"/>
  <c r="C1498" i="1"/>
  <c r="C1497" i="1"/>
  <c r="G1497" i="1" s="1"/>
  <c r="G1496" i="1"/>
  <c r="C1496" i="1"/>
  <c r="H1496" i="1" s="1"/>
  <c r="C1495" i="1"/>
  <c r="H1495" i="1" s="1"/>
  <c r="C1494" i="1"/>
  <c r="C1493" i="1"/>
  <c r="G1493" i="1" s="1"/>
  <c r="H1492" i="1"/>
  <c r="G1492" i="1"/>
  <c r="C1492" i="1"/>
  <c r="H1491" i="1"/>
  <c r="G1491" i="1"/>
  <c r="C1491" i="1"/>
  <c r="C1490" i="1"/>
  <c r="C1489" i="1"/>
  <c r="G1489" i="1" s="1"/>
  <c r="H1488" i="1"/>
  <c r="G1488" i="1"/>
  <c r="C1488" i="1"/>
  <c r="H1487" i="1"/>
  <c r="G1487" i="1"/>
  <c r="C1487" i="1"/>
  <c r="C1486" i="1"/>
  <c r="C1485" i="1"/>
  <c r="G1485" i="1" s="1"/>
  <c r="H1484" i="1"/>
  <c r="G1484" i="1"/>
  <c r="C1484" i="1"/>
  <c r="C1482" i="1"/>
  <c r="H1480" i="1"/>
  <c r="G1480" i="1"/>
  <c r="C1480" i="1"/>
  <c r="D1479" i="1"/>
  <c r="C1479" i="1"/>
  <c r="D1478" i="1"/>
  <c r="J1478" i="1" s="1"/>
  <c r="C1478" i="1"/>
  <c r="D1477" i="1"/>
  <c r="C1477" i="1"/>
  <c r="G1476" i="1"/>
  <c r="D1476" i="1"/>
  <c r="J1476" i="1" s="1"/>
  <c r="C1476" i="1"/>
  <c r="C1475" i="1"/>
  <c r="D1474" i="1"/>
  <c r="C1474" i="1"/>
  <c r="D1473" i="1"/>
  <c r="J1473" i="1" s="1"/>
  <c r="C1473" i="1"/>
  <c r="H1473" i="1" s="1"/>
  <c r="D1472" i="1"/>
  <c r="C1472" i="1"/>
  <c r="G1471" i="1"/>
  <c r="D1471" i="1"/>
  <c r="J1471" i="1" s="1"/>
  <c r="C1471" i="1"/>
  <c r="D1470" i="1"/>
  <c r="C1470" i="1"/>
  <c r="C1469" i="1"/>
  <c r="D1468" i="1"/>
  <c r="C1468" i="1"/>
  <c r="H1467" i="1"/>
  <c r="D1467" i="1"/>
  <c r="J1467" i="1" s="1"/>
  <c r="C1467" i="1"/>
  <c r="G1467" i="1" s="1"/>
  <c r="D1466" i="1"/>
  <c r="C1466" i="1"/>
  <c r="D1465" i="1"/>
  <c r="C1465" i="1"/>
  <c r="G1465" i="1" s="1"/>
  <c r="D1464" i="1"/>
  <c r="C1464" i="1"/>
  <c r="G1463" i="1"/>
  <c r="D1463" i="1"/>
  <c r="C1463" i="1"/>
  <c r="H1463" i="1" s="1"/>
  <c r="D1462" i="1"/>
  <c r="C1462" i="1"/>
  <c r="D1461" i="1"/>
  <c r="C1461" i="1"/>
  <c r="D1460" i="1"/>
  <c r="C1460" i="1"/>
  <c r="D1459" i="1"/>
  <c r="C1459" i="1"/>
  <c r="D1458" i="1"/>
  <c r="J1458" i="1" s="1"/>
  <c r="C1458" i="1"/>
  <c r="H1458" i="1" s="1"/>
  <c r="D1457" i="1"/>
  <c r="C1457" i="1"/>
  <c r="H1456" i="1"/>
  <c r="G1456" i="1"/>
  <c r="D1456" i="1"/>
  <c r="J1456" i="1" s="1"/>
  <c r="C1456" i="1"/>
  <c r="D1455" i="1"/>
  <c r="C1455" i="1"/>
  <c r="D1454" i="1"/>
  <c r="C1454" i="1"/>
  <c r="H1452" i="1"/>
  <c r="D1452" i="1"/>
  <c r="C1452" i="1"/>
  <c r="D1451" i="1"/>
  <c r="C1451" i="1"/>
  <c r="D1450" i="1"/>
  <c r="J1450" i="1" s="1"/>
  <c r="C1450" i="1"/>
  <c r="D1449" i="1"/>
  <c r="C1449" i="1"/>
  <c r="H1448" i="1"/>
  <c r="D1448" i="1"/>
  <c r="C1448" i="1"/>
  <c r="D1447" i="1"/>
  <c r="C1447" i="1"/>
  <c r="D1446" i="1"/>
  <c r="C1446" i="1"/>
  <c r="D1445" i="1"/>
  <c r="C1445" i="1"/>
  <c r="D1444" i="1"/>
  <c r="C1444" i="1"/>
  <c r="D1443" i="1"/>
  <c r="C1443" i="1"/>
  <c r="H1443" i="1" s="1"/>
  <c r="D1442" i="1"/>
  <c r="J1442" i="1" s="1"/>
  <c r="C1442" i="1"/>
  <c r="H1441" i="1"/>
  <c r="D1441" i="1"/>
  <c r="C1441" i="1"/>
  <c r="D1440" i="1"/>
  <c r="C1440" i="1"/>
  <c r="H1439" i="1"/>
  <c r="D1439" i="1"/>
  <c r="C1439" i="1"/>
  <c r="C1438" i="1"/>
  <c r="D1434" i="1"/>
  <c r="C1434" i="1"/>
  <c r="G1434" i="1" s="1"/>
  <c r="D1433" i="1"/>
  <c r="C1433" i="1"/>
  <c r="D1432" i="1"/>
  <c r="H1432" i="1" s="1"/>
  <c r="C1432" i="1"/>
  <c r="D1431" i="1"/>
  <c r="H1431" i="1" s="1"/>
  <c r="C1431" i="1"/>
  <c r="G1431" i="1" s="1"/>
  <c r="D1430" i="1"/>
  <c r="C1430" i="1"/>
  <c r="G1430" i="1" s="1"/>
  <c r="D1429" i="1"/>
  <c r="C1429" i="1"/>
  <c r="G1429" i="1" s="1"/>
  <c r="D1428" i="1"/>
  <c r="H1428" i="1" s="1"/>
  <c r="C1428" i="1"/>
  <c r="G1428" i="1" s="1"/>
  <c r="H1427" i="1"/>
  <c r="D1427" i="1"/>
  <c r="C1427" i="1"/>
  <c r="G1427" i="1" s="1"/>
  <c r="D1426" i="1"/>
  <c r="C1426" i="1"/>
  <c r="G1426" i="1" s="1"/>
  <c r="D1425" i="1"/>
  <c r="C1425" i="1"/>
  <c r="G1425" i="1" s="1"/>
  <c r="D1424" i="1"/>
  <c r="H1424" i="1" s="1"/>
  <c r="C1424" i="1"/>
  <c r="C1423" i="1"/>
  <c r="D1422" i="1"/>
  <c r="C1422" i="1"/>
  <c r="G1422" i="1" s="1"/>
  <c r="D1421" i="1"/>
  <c r="C1421" i="1"/>
  <c r="G1421" i="1" s="1"/>
  <c r="D1420" i="1"/>
  <c r="H1420" i="1" s="1"/>
  <c r="C1420" i="1"/>
  <c r="D1419" i="1"/>
  <c r="H1419" i="1" s="1"/>
  <c r="C1419" i="1"/>
  <c r="G1419" i="1" s="1"/>
  <c r="D1418" i="1"/>
  <c r="C1418" i="1"/>
  <c r="G1418" i="1" s="1"/>
  <c r="D1417" i="1"/>
  <c r="C1417" i="1"/>
  <c r="G1417" i="1" s="1"/>
  <c r="C1416" i="1"/>
  <c r="H1415" i="1"/>
  <c r="D1415" i="1"/>
  <c r="C1415" i="1"/>
  <c r="G1415" i="1" s="1"/>
  <c r="D1414" i="1"/>
  <c r="C1414" i="1"/>
  <c r="G1414" i="1" s="1"/>
  <c r="D1413" i="1"/>
  <c r="C1413" i="1"/>
  <c r="G1413" i="1" s="1"/>
  <c r="D1412" i="1"/>
  <c r="H1412" i="1" s="1"/>
  <c r="C1412" i="1"/>
  <c r="H1411" i="1"/>
  <c r="D1411" i="1"/>
  <c r="C1411" i="1"/>
  <c r="G1411" i="1" s="1"/>
  <c r="D1410" i="1"/>
  <c r="C1410" i="1"/>
  <c r="G1410" i="1" s="1"/>
  <c r="D1409" i="1"/>
  <c r="C1409" i="1"/>
  <c r="G1409" i="1" s="1"/>
  <c r="D1407" i="1"/>
  <c r="H1407" i="1" s="1"/>
  <c r="C1407" i="1"/>
  <c r="D1406" i="1"/>
  <c r="C1406" i="1"/>
  <c r="G1406" i="1" s="1"/>
  <c r="D1405" i="1"/>
  <c r="C1405" i="1"/>
  <c r="D1404" i="1"/>
  <c r="H1404" i="1" s="1"/>
  <c r="C1404" i="1"/>
  <c r="G1404" i="1" s="1"/>
  <c r="D1403" i="1"/>
  <c r="H1403" i="1" s="1"/>
  <c r="C1403" i="1"/>
  <c r="G1403" i="1" s="1"/>
  <c r="D1402" i="1"/>
  <c r="C1402" i="1"/>
  <c r="D1401" i="1"/>
  <c r="C1401" i="1"/>
  <c r="G1401" i="1" s="1"/>
  <c r="D1400" i="1"/>
  <c r="H1400" i="1" s="1"/>
  <c r="C1400" i="1"/>
  <c r="D1399" i="1"/>
  <c r="H1399" i="1" s="1"/>
  <c r="C1399" i="1"/>
  <c r="G1399" i="1" s="1"/>
  <c r="D1398" i="1"/>
  <c r="C1398" i="1"/>
  <c r="D1397" i="1"/>
  <c r="C1397" i="1"/>
  <c r="G1397" i="1" s="1"/>
  <c r="D1396" i="1"/>
  <c r="H1396" i="1" s="1"/>
  <c r="C1396" i="1"/>
  <c r="G1396" i="1" s="1"/>
  <c r="H1395" i="1"/>
  <c r="D1395" i="1"/>
  <c r="C1395" i="1"/>
  <c r="G1395" i="1" s="1"/>
  <c r="D1394" i="1"/>
  <c r="C1394" i="1"/>
  <c r="G1394" i="1" s="1"/>
  <c r="D1393" i="1"/>
  <c r="C1393" i="1"/>
  <c r="H1392" i="1"/>
  <c r="D1392" i="1"/>
  <c r="C1392" i="1"/>
  <c r="G1392" i="1" s="1"/>
  <c r="H1391" i="1"/>
  <c r="D1391" i="1"/>
  <c r="C1391" i="1"/>
  <c r="D1390" i="1"/>
  <c r="C1390" i="1"/>
  <c r="G1390" i="1" s="1"/>
  <c r="D1389" i="1"/>
  <c r="C1389" i="1"/>
  <c r="D1388" i="1"/>
  <c r="H1388" i="1" s="1"/>
  <c r="C1388" i="1"/>
  <c r="D1387" i="1"/>
  <c r="H1387" i="1" s="1"/>
  <c r="C1387" i="1"/>
  <c r="D1386" i="1"/>
  <c r="C1386" i="1"/>
  <c r="G1386" i="1" s="1"/>
  <c r="D1385" i="1"/>
  <c r="C1385" i="1"/>
  <c r="D1384" i="1"/>
  <c r="H1384" i="1" s="1"/>
  <c r="C1384" i="1"/>
  <c r="G1384" i="1" s="1"/>
  <c r="D1382" i="1"/>
  <c r="C1382" i="1"/>
  <c r="G1382" i="1" s="1"/>
  <c r="D1381" i="1"/>
  <c r="C1381" i="1"/>
  <c r="G1381" i="1" s="1"/>
  <c r="H1380" i="1"/>
  <c r="D1380" i="1"/>
  <c r="C1380" i="1"/>
  <c r="D1379" i="1"/>
  <c r="H1379" i="1" s="1"/>
  <c r="C1379" i="1"/>
  <c r="D1378" i="1"/>
  <c r="C1378" i="1"/>
  <c r="G1378" i="1" s="1"/>
  <c r="D1377" i="1"/>
  <c r="C1377" i="1"/>
  <c r="D1376" i="1"/>
  <c r="H1376" i="1" s="1"/>
  <c r="C1376" i="1"/>
  <c r="H1375" i="1"/>
  <c r="D1375" i="1"/>
  <c r="C1375" i="1"/>
  <c r="D1374" i="1"/>
  <c r="C1374" i="1"/>
  <c r="G1374" i="1" s="1"/>
  <c r="D1373" i="1"/>
  <c r="C1373" i="1"/>
  <c r="D1372" i="1"/>
  <c r="H1372" i="1" s="1"/>
  <c r="C1372" i="1"/>
  <c r="D1371" i="1"/>
  <c r="H1371" i="1" s="1"/>
  <c r="C1371" i="1"/>
  <c r="G1371" i="1" s="1"/>
  <c r="D1370" i="1"/>
  <c r="C1370" i="1"/>
  <c r="D1369" i="1"/>
  <c r="C1369" i="1"/>
  <c r="G1369" i="1" s="1"/>
  <c r="H1368" i="1"/>
  <c r="D1368" i="1"/>
  <c r="C1368" i="1"/>
  <c r="H1367" i="1"/>
  <c r="D1367" i="1"/>
  <c r="C1367" i="1"/>
  <c r="D1366" i="1"/>
  <c r="C1366" i="1"/>
  <c r="G1366" i="1" s="1"/>
  <c r="D1365" i="1"/>
  <c r="C1365" i="1"/>
  <c r="D1364" i="1"/>
  <c r="H1364" i="1" s="1"/>
  <c r="C1364" i="1"/>
  <c r="D1363" i="1"/>
  <c r="H1363" i="1" s="1"/>
  <c r="C1363" i="1"/>
  <c r="G1363" i="1" s="1"/>
  <c r="D1362" i="1"/>
  <c r="C1362" i="1"/>
  <c r="D1361" i="1"/>
  <c r="C1361" i="1"/>
  <c r="G1361" i="1" s="1"/>
  <c r="H1360" i="1"/>
  <c r="D1360" i="1"/>
  <c r="C1360" i="1"/>
  <c r="G1360" i="1" s="1"/>
  <c r="H1359" i="1"/>
  <c r="D1359" i="1"/>
  <c r="C1359" i="1"/>
  <c r="D1358" i="1"/>
  <c r="C1358" i="1"/>
  <c r="G1358" i="1" s="1"/>
  <c r="D1357" i="1"/>
  <c r="C1357" i="1"/>
  <c r="G1357" i="1" s="1"/>
  <c r="D1356" i="1"/>
  <c r="H1356" i="1" s="1"/>
  <c r="C1356" i="1"/>
  <c r="D1355" i="1"/>
  <c r="H1355" i="1" s="1"/>
  <c r="C1355" i="1"/>
  <c r="G1355" i="1" s="1"/>
  <c r="D1354" i="1"/>
  <c r="C1354" i="1"/>
  <c r="G1354" i="1" s="1"/>
  <c r="D1353" i="1"/>
  <c r="C1353" i="1"/>
  <c r="D1352" i="1"/>
  <c r="H1352" i="1" s="1"/>
  <c r="C1352" i="1"/>
  <c r="G1352" i="1" s="1"/>
  <c r="D1351" i="1"/>
  <c r="H1351" i="1" s="1"/>
  <c r="C1351" i="1"/>
  <c r="G1351" i="1" s="1"/>
  <c r="D1350" i="1"/>
  <c r="C1350" i="1"/>
  <c r="D1349" i="1"/>
  <c r="C1349" i="1"/>
  <c r="G1349" i="1" s="1"/>
  <c r="H1348" i="1"/>
  <c r="D1348" i="1"/>
  <c r="C1348" i="1"/>
  <c r="G1348" i="1" s="1"/>
  <c r="D1347" i="1"/>
  <c r="H1347" i="1" s="1"/>
  <c r="C1347" i="1"/>
  <c r="G1347" i="1" s="1"/>
  <c r="D1346" i="1"/>
  <c r="C1346" i="1"/>
  <c r="G1346" i="1" s="1"/>
  <c r="D1345" i="1"/>
  <c r="C1345" i="1"/>
  <c r="G1345" i="1" s="1"/>
  <c r="D1344" i="1"/>
  <c r="H1344" i="1" s="1"/>
  <c r="C1344" i="1"/>
  <c r="G1344" i="1" s="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D1332" i="1"/>
  <c r="H1332" i="1" s="1"/>
  <c r="C1332" i="1"/>
  <c r="D1331" i="1"/>
  <c r="H1331" i="1" s="1"/>
  <c r="C1331" i="1"/>
  <c r="D1330" i="1"/>
  <c r="H1330" i="1" s="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D1321" i="1"/>
  <c r="G1321" i="1" s="1"/>
  <c r="C1321" i="1"/>
  <c r="H1320" i="1"/>
  <c r="G1320" i="1"/>
  <c r="D1320" i="1"/>
  <c r="C1320" i="1"/>
  <c r="H1319" i="1"/>
  <c r="G1319" i="1"/>
  <c r="D1319" i="1"/>
  <c r="C1319" i="1"/>
  <c r="H1318" i="1"/>
  <c r="G1318" i="1"/>
  <c r="D1318" i="1"/>
  <c r="C1318" i="1"/>
  <c r="H1317" i="1"/>
  <c r="G1317" i="1"/>
  <c r="D1317" i="1"/>
  <c r="C1317" i="1"/>
  <c r="H1316" i="1"/>
  <c r="G1316" i="1"/>
  <c r="D1316" i="1"/>
  <c r="C1316" i="1"/>
  <c r="H1315"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C1304" i="1"/>
  <c r="D1303" i="1"/>
  <c r="H1303" i="1" s="1"/>
  <c r="C1303" i="1"/>
  <c r="D1302" i="1"/>
  <c r="H1302" i="1" s="1"/>
  <c r="C1302" i="1"/>
  <c r="D1301" i="1"/>
  <c r="H1301" i="1" s="1"/>
  <c r="C1301" i="1"/>
  <c r="D1300" i="1"/>
  <c r="H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D1268" i="1"/>
  <c r="G1268" i="1" s="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H1236" i="1"/>
  <c r="D1236" i="1"/>
  <c r="G1236" i="1" s="1"/>
  <c r="C1236" i="1"/>
  <c r="D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G1212" i="1"/>
  <c r="D1212" i="1"/>
  <c r="H1212" i="1" s="1"/>
  <c r="C1212" i="1"/>
  <c r="D1211" i="1"/>
  <c r="H1211" i="1" s="1"/>
  <c r="C1211" i="1"/>
  <c r="H1210" i="1"/>
  <c r="G1210" i="1"/>
  <c r="D1210" i="1"/>
  <c r="C1210" i="1"/>
  <c r="H1209" i="1"/>
  <c r="G1209" i="1"/>
  <c r="D1209" i="1"/>
  <c r="C1209" i="1"/>
  <c r="G1208" i="1"/>
  <c r="D1208" i="1"/>
  <c r="H1208" i="1" s="1"/>
  <c r="C1208" i="1"/>
  <c r="H1207" i="1"/>
  <c r="G1207" i="1"/>
  <c r="D1207" i="1"/>
  <c r="C1207" i="1"/>
  <c r="H1206" i="1"/>
  <c r="G1206" i="1"/>
  <c r="D1206" i="1"/>
  <c r="C1206" i="1"/>
  <c r="H1205" i="1"/>
  <c r="G1205" i="1"/>
  <c r="D1205" i="1"/>
  <c r="C1205" i="1"/>
  <c r="H1204" i="1"/>
  <c r="G1204" i="1"/>
  <c r="D1204" i="1"/>
  <c r="C1204" i="1"/>
  <c r="H1203" i="1"/>
  <c r="G1203" i="1"/>
  <c r="D1203" i="1"/>
  <c r="C1203" i="1"/>
  <c r="G1202" i="1"/>
  <c r="D1202" i="1"/>
  <c r="H1202" i="1" s="1"/>
  <c r="C1202" i="1"/>
  <c r="D1201" i="1"/>
  <c r="H1201" i="1" s="1"/>
  <c r="C1201" i="1"/>
  <c r="H1200" i="1"/>
  <c r="G1200" i="1"/>
  <c r="D1200" i="1"/>
  <c r="C1200" i="1"/>
  <c r="H1199" i="1"/>
  <c r="G1199" i="1"/>
  <c r="D1199" i="1"/>
  <c r="C1199" i="1"/>
  <c r="H1198" i="1"/>
  <c r="G1198" i="1"/>
  <c r="D1198" i="1"/>
  <c r="C1198" i="1"/>
  <c r="G1197" i="1"/>
  <c r="D1197" i="1"/>
  <c r="H1197" i="1" s="1"/>
  <c r="C1197" i="1"/>
  <c r="H1196" i="1"/>
  <c r="G1196" i="1"/>
  <c r="D1196" i="1"/>
  <c r="C1196" i="1"/>
  <c r="H1195" i="1"/>
  <c r="G1195" i="1"/>
  <c r="D1195" i="1"/>
  <c r="C1195" i="1"/>
  <c r="G1194" i="1"/>
  <c r="D1194" i="1"/>
  <c r="H1194" i="1" s="1"/>
  <c r="C1194" i="1"/>
  <c r="H1193" i="1"/>
  <c r="G1193" i="1"/>
  <c r="D1193" i="1"/>
  <c r="C1193" i="1"/>
  <c r="H1192" i="1"/>
  <c r="G1192" i="1"/>
  <c r="D1192" i="1"/>
  <c r="C1192" i="1"/>
  <c r="H1191" i="1"/>
  <c r="G1191" i="1"/>
  <c r="D1191" i="1"/>
  <c r="C1191" i="1"/>
  <c r="H1190" i="1"/>
  <c r="G1190" i="1"/>
  <c r="D1190" i="1"/>
  <c r="C1190" i="1"/>
  <c r="H1189" i="1"/>
  <c r="G1189" i="1"/>
  <c r="D1189" i="1"/>
  <c r="C1189" i="1"/>
  <c r="D1188" i="1"/>
  <c r="H1188" i="1" s="1"/>
  <c r="C1188" i="1"/>
  <c r="D1187" i="1"/>
  <c r="H1187" i="1" s="1"/>
  <c r="C1187" i="1"/>
  <c r="D1186" i="1"/>
  <c r="H1186" i="1" s="1"/>
  <c r="C1186" i="1"/>
  <c r="G1185" i="1"/>
  <c r="D1185" i="1"/>
  <c r="H1185" i="1" s="1"/>
  <c r="C1185" i="1"/>
  <c r="C1184" i="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C1175" i="1"/>
  <c r="G1174" i="1"/>
  <c r="D1174" i="1"/>
  <c r="H1174" i="1" s="1"/>
  <c r="C1174" i="1"/>
  <c r="G1173" i="1"/>
  <c r="D1173" i="1"/>
  <c r="H1173" i="1" s="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D1151" i="1"/>
  <c r="G1151" i="1" s="1"/>
  <c r="C1151" i="1"/>
  <c r="H1150" i="1"/>
  <c r="G1150" i="1"/>
  <c r="D1150" i="1"/>
  <c r="C1150" i="1"/>
  <c r="H1149" i="1"/>
  <c r="G1149" i="1"/>
  <c r="D1149" i="1"/>
  <c r="C1149" i="1"/>
  <c r="C1148" i="1"/>
  <c r="H1147" i="1"/>
  <c r="D1147" i="1"/>
  <c r="G1147" i="1" s="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D1125" i="1"/>
  <c r="G1125" i="1" s="1"/>
  <c r="C1125" i="1"/>
  <c r="H1123" i="1"/>
  <c r="D1123" i="1"/>
  <c r="G1123" i="1" s="1"/>
  <c r="C1123" i="1"/>
  <c r="H1122" i="1"/>
  <c r="G1122" i="1"/>
  <c r="D1122" i="1"/>
  <c r="C1122" i="1"/>
  <c r="H1121" i="1"/>
  <c r="G1121" i="1"/>
  <c r="D1121" i="1"/>
  <c r="C1121" i="1"/>
  <c r="C1120" i="1"/>
  <c r="H1119" i="1"/>
  <c r="D1119" i="1"/>
  <c r="G1119" i="1" s="1"/>
  <c r="C1119" i="1"/>
  <c r="H1118" i="1"/>
  <c r="G1118" i="1"/>
  <c r="D1118" i="1"/>
  <c r="C1118" i="1"/>
  <c r="H1117" i="1"/>
  <c r="G1117" i="1"/>
  <c r="D1117" i="1"/>
  <c r="C1117" i="1"/>
  <c r="H1116" i="1"/>
  <c r="G1116" i="1"/>
  <c r="D1116" i="1"/>
  <c r="C1116" i="1"/>
  <c r="H1115" i="1"/>
  <c r="G1115" i="1"/>
  <c r="D1115" i="1"/>
  <c r="C1115" i="1"/>
  <c r="H1114" i="1"/>
  <c r="G1114" i="1"/>
  <c r="D1114" i="1"/>
  <c r="C1114" i="1"/>
  <c r="C1113" i="1"/>
  <c r="C1112" i="1"/>
  <c r="H1111" i="1"/>
  <c r="G1111" i="1"/>
  <c r="D1111" i="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C1097" i="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D1055" i="1"/>
  <c r="G1055" i="1" s="1"/>
  <c r="C1055" i="1"/>
  <c r="D1054" i="1"/>
  <c r="G1054" i="1" s="1"/>
  <c r="C1054" i="1"/>
  <c r="D1053" i="1"/>
  <c r="G1053" i="1" s="1"/>
  <c r="C1053" i="1"/>
  <c r="D1052" i="1"/>
  <c r="G1052" i="1" s="1"/>
  <c r="C1052" i="1"/>
  <c r="D1051" i="1"/>
  <c r="G1051" i="1" s="1"/>
  <c r="C1051" i="1"/>
  <c r="D1050" i="1"/>
  <c r="G1050" i="1" s="1"/>
  <c r="C1050" i="1"/>
  <c r="D1049" i="1"/>
  <c r="G1049" i="1" s="1"/>
  <c r="C1049" i="1"/>
  <c r="D1048" i="1"/>
  <c r="G1048" i="1" s="1"/>
  <c r="C1048" i="1"/>
  <c r="C1047" i="1"/>
  <c r="D1045" i="1"/>
  <c r="H1045" i="1" s="1"/>
  <c r="C1045" i="1"/>
  <c r="D1044" i="1"/>
  <c r="H1044" i="1" s="1"/>
  <c r="C1044" i="1"/>
  <c r="D1043" i="1"/>
  <c r="H1043" i="1" s="1"/>
  <c r="C1043" i="1"/>
  <c r="D1042" i="1"/>
  <c r="H1042" i="1" s="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G1012" i="1" s="1"/>
  <c r="C1012" i="1"/>
  <c r="D1011" i="1"/>
  <c r="H1011" i="1" s="1"/>
  <c r="C1011" i="1"/>
  <c r="D1010" i="1"/>
  <c r="H1010" i="1" s="1"/>
  <c r="C1010" i="1"/>
  <c r="D1009" i="1"/>
  <c r="H1009" i="1" s="1"/>
  <c r="C1009" i="1"/>
  <c r="D1008" i="1"/>
  <c r="H1008" i="1" s="1"/>
  <c r="C1008" i="1"/>
  <c r="D1007" i="1"/>
  <c r="G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H989" i="1"/>
  <c r="G989" i="1"/>
  <c r="D989" i="1"/>
  <c r="C989" i="1"/>
  <c r="H988" i="1"/>
  <c r="G988" i="1"/>
  <c r="D988" i="1"/>
  <c r="C988" i="1"/>
  <c r="H987" i="1"/>
  <c r="G987" i="1"/>
  <c r="D987" i="1"/>
  <c r="C987" i="1"/>
  <c r="H986" i="1"/>
  <c r="G986" i="1"/>
  <c r="D986" i="1"/>
  <c r="C986" i="1"/>
  <c r="C985" i="1"/>
  <c r="H983" i="1"/>
  <c r="D983" i="1"/>
  <c r="G983" i="1" s="1"/>
  <c r="C983" i="1"/>
  <c r="H982" i="1"/>
  <c r="G982" i="1"/>
  <c r="D982" i="1"/>
  <c r="C982" i="1"/>
  <c r="H981" i="1"/>
  <c r="G981" i="1"/>
  <c r="D981" i="1"/>
  <c r="C981" i="1"/>
  <c r="H980" i="1"/>
  <c r="D980" i="1"/>
  <c r="G980" i="1" s="1"/>
  <c r="C980" i="1"/>
  <c r="H979" i="1"/>
  <c r="G979" i="1"/>
  <c r="D979" i="1"/>
  <c r="C979" i="1"/>
  <c r="D978" i="1"/>
  <c r="H978" i="1" s="1"/>
  <c r="C978" i="1"/>
  <c r="H977" i="1"/>
  <c r="D977" i="1"/>
  <c r="G977" i="1" s="1"/>
  <c r="C977" i="1"/>
  <c r="H976" i="1"/>
  <c r="D976" i="1"/>
  <c r="G976" i="1" s="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G914" i="1" s="1"/>
  <c r="C914" i="1"/>
  <c r="H913" i="1"/>
  <c r="D913" i="1"/>
  <c r="G913" i="1" s="1"/>
  <c r="C913" i="1"/>
  <c r="D912" i="1"/>
  <c r="G912" i="1" s="1"/>
  <c r="C912" i="1"/>
  <c r="D911" i="1"/>
  <c r="G911" i="1" s="1"/>
  <c r="C911" i="1"/>
  <c r="D910" i="1"/>
  <c r="G910" i="1" s="1"/>
  <c r="C910" i="1"/>
  <c r="H909" i="1"/>
  <c r="D909" i="1"/>
  <c r="G909" i="1" s="1"/>
  <c r="C909" i="1"/>
  <c r="H908" i="1"/>
  <c r="D908" i="1"/>
  <c r="G908" i="1" s="1"/>
  <c r="C908" i="1"/>
  <c r="D907" i="1"/>
  <c r="G907" i="1" s="1"/>
  <c r="C907" i="1"/>
  <c r="D906" i="1"/>
  <c r="G906" i="1" s="1"/>
  <c r="C906" i="1"/>
  <c r="H905" i="1"/>
  <c r="D905" i="1"/>
  <c r="G905" i="1" s="1"/>
  <c r="C905" i="1"/>
  <c r="H904" i="1"/>
  <c r="D904" i="1"/>
  <c r="G904" i="1" s="1"/>
  <c r="C904" i="1"/>
  <c r="D903" i="1"/>
  <c r="G903" i="1" s="1"/>
  <c r="C903" i="1"/>
  <c r="D902" i="1"/>
  <c r="G902" i="1" s="1"/>
  <c r="C902" i="1"/>
  <c r="D901" i="1"/>
  <c r="G901" i="1" s="1"/>
  <c r="C901" i="1"/>
  <c r="H900" i="1"/>
  <c r="D900" i="1"/>
  <c r="G900" i="1" s="1"/>
  <c r="C900" i="1"/>
  <c r="D899" i="1"/>
  <c r="G899" i="1" s="1"/>
  <c r="C899" i="1"/>
  <c r="D898" i="1"/>
  <c r="G898" i="1" s="1"/>
  <c r="C898" i="1"/>
  <c r="H897" i="1"/>
  <c r="D897" i="1"/>
  <c r="G897" i="1" s="1"/>
  <c r="C897" i="1"/>
  <c r="H896" i="1"/>
  <c r="D896" i="1"/>
  <c r="G896" i="1" s="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G889" i="1"/>
  <c r="D889" i="1"/>
  <c r="H889" i="1" s="1"/>
  <c r="C889" i="1"/>
  <c r="H888" i="1"/>
  <c r="G888" i="1"/>
  <c r="D888" i="1"/>
  <c r="C888" i="1"/>
  <c r="H887" i="1"/>
  <c r="G887" i="1"/>
  <c r="D887" i="1"/>
  <c r="C887" i="1"/>
  <c r="H886" i="1"/>
  <c r="G886" i="1"/>
  <c r="D886" i="1"/>
  <c r="C886" i="1"/>
  <c r="H885" i="1"/>
  <c r="G885" i="1"/>
  <c r="D885" i="1"/>
  <c r="C885" i="1"/>
  <c r="H884" i="1"/>
  <c r="G884" i="1"/>
  <c r="D884" i="1"/>
  <c r="C884" i="1"/>
  <c r="G883" i="1"/>
  <c r="D883" i="1"/>
  <c r="H883" i="1" s="1"/>
  <c r="C883" i="1"/>
  <c r="H882" i="1"/>
  <c r="G882" i="1"/>
  <c r="D882" i="1"/>
  <c r="C882" i="1"/>
  <c r="H881" i="1"/>
  <c r="G881" i="1"/>
  <c r="D881" i="1"/>
  <c r="C881" i="1"/>
  <c r="G880" i="1"/>
  <c r="D880" i="1"/>
  <c r="H880" i="1" s="1"/>
  <c r="C880" i="1"/>
  <c r="H879" i="1"/>
  <c r="G879" i="1"/>
  <c r="D879" i="1"/>
  <c r="C879" i="1"/>
  <c r="G878" i="1"/>
  <c r="D878" i="1"/>
  <c r="H878" i="1" s="1"/>
  <c r="C878" i="1"/>
  <c r="G877" i="1"/>
  <c r="D877" i="1"/>
  <c r="H877" i="1" s="1"/>
  <c r="C877" i="1"/>
  <c r="H876" i="1"/>
  <c r="G876" i="1"/>
  <c r="D876" i="1"/>
  <c r="C876" i="1"/>
  <c r="G875" i="1"/>
  <c r="D875" i="1"/>
  <c r="H875" i="1" s="1"/>
  <c r="C875" i="1"/>
  <c r="H874" i="1"/>
  <c r="G874" i="1"/>
  <c r="D874" i="1"/>
  <c r="C874" i="1"/>
  <c r="H873" i="1"/>
  <c r="G873" i="1"/>
  <c r="D873" i="1"/>
  <c r="C873" i="1"/>
  <c r="G872" i="1"/>
  <c r="D872" i="1"/>
  <c r="H872" i="1" s="1"/>
  <c r="C872" i="1"/>
  <c r="G871" i="1"/>
  <c r="D871" i="1"/>
  <c r="H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G858" i="1"/>
  <c r="D858" i="1"/>
  <c r="H858" i="1" s="1"/>
  <c r="C858" i="1"/>
  <c r="H857" i="1"/>
  <c r="G857" i="1"/>
  <c r="D857" i="1"/>
  <c r="C857" i="1"/>
  <c r="G856" i="1"/>
  <c r="D856" i="1"/>
  <c r="H856" i="1" s="1"/>
  <c r="C856" i="1"/>
  <c r="G855" i="1"/>
  <c r="D855" i="1"/>
  <c r="H855" i="1" s="1"/>
  <c r="C855" i="1"/>
  <c r="G854" i="1"/>
  <c r="D854" i="1"/>
  <c r="H854" i="1" s="1"/>
  <c r="C854" i="1"/>
  <c r="H853" i="1"/>
  <c r="G853" i="1"/>
  <c r="D853" i="1"/>
  <c r="C853" i="1"/>
  <c r="H852" i="1"/>
  <c r="G852" i="1"/>
  <c r="D852" i="1"/>
  <c r="C852" i="1"/>
  <c r="H851" i="1"/>
  <c r="G851" i="1"/>
  <c r="D851" i="1"/>
  <c r="C851" i="1"/>
  <c r="H850" i="1"/>
  <c r="G850" i="1"/>
  <c r="D850" i="1"/>
  <c r="C850" i="1"/>
  <c r="H849" i="1"/>
  <c r="G849" i="1"/>
  <c r="D849" i="1"/>
  <c r="C849" i="1"/>
  <c r="G848" i="1"/>
  <c r="D848" i="1"/>
  <c r="H848" i="1" s="1"/>
  <c r="C848" i="1"/>
  <c r="H847" i="1"/>
  <c r="G847" i="1"/>
  <c r="D847" i="1"/>
  <c r="C847" i="1"/>
  <c r="H846" i="1"/>
  <c r="G846" i="1"/>
  <c r="D846" i="1"/>
  <c r="C846" i="1"/>
  <c r="G845" i="1"/>
  <c r="D845" i="1"/>
  <c r="H845" i="1" s="1"/>
  <c r="C845" i="1"/>
  <c r="H844" i="1"/>
  <c r="G844" i="1"/>
  <c r="D844" i="1"/>
  <c r="C844" i="1"/>
  <c r="H843" i="1"/>
  <c r="G843" i="1"/>
  <c r="D843" i="1"/>
  <c r="C843" i="1"/>
  <c r="H842" i="1"/>
  <c r="G842" i="1"/>
  <c r="D842" i="1"/>
  <c r="C842" i="1"/>
  <c r="H841" i="1"/>
  <c r="G841" i="1"/>
  <c r="D841" i="1"/>
  <c r="C841" i="1"/>
  <c r="H840" i="1"/>
  <c r="D840" i="1"/>
  <c r="G840" i="1" s="1"/>
  <c r="C840" i="1"/>
  <c r="H839" i="1"/>
  <c r="G839" i="1"/>
  <c r="D839" i="1"/>
  <c r="C839" i="1"/>
  <c r="H838" i="1"/>
  <c r="G838" i="1"/>
  <c r="D838" i="1"/>
  <c r="C838" i="1"/>
  <c r="H837" i="1"/>
  <c r="D837" i="1"/>
  <c r="G837" i="1" s="1"/>
  <c r="C837" i="1"/>
  <c r="H836" i="1"/>
  <c r="G836" i="1"/>
  <c r="D836" i="1"/>
  <c r="C836" i="1"/>
  <c r="H835" i="1"/>
  <c r="G835" i="1"/>
  <c r="D835" i="1"/>
  <c r="C835" i="1"/>
  <c r="H834" i="1"/>
  <c r="G834" i="1"/>
  <c r="D834" i="1"/>
  <c r="C834" i="1"/>
  <c r="H833" i="1"/>
  <c r="D833" i="1"/>
  <c r="G833" i="1" s="1"/>
  <c r="C833" i="1"/>
  <c r="H832" i="1"/>
  <c r="D832" i="1"/>
  <c r="G832" i="1" s="1"/>
  <c r="C832" i="1"/>
  <c r="H831" i="1"/>
  <c r="G831" i="1"/>
  <c r="D831" i="1"/>
  <c r="C831" i="1"/>
  <c r="H830" i="1"/>
  <c r="G830" i="1"/>
  <c r="D830" i="1"/>
  <c r="C830" i="1"/>
  <c r="H829" i="1"/>
  <c r="G829" i="1"/>
  <c r="D829" i="1"/>
  <c r="C829" i="1"/>
  <c r="H828" i="1"/>
  <c r="D828" i="1"/>
  <c r="G828" i="1" s="1"/>
  <c r="C828" i="1"/>
  <c r="H827" i="1"/>
  <c r="G827" i="1"/>
  <c r="D827" i="1"/>
  <c r="C827" i="1"/>
  <c r="H826" i="1"/>
  <c r="D826" i="1"/>
  <c r="G826" i="1" s="1"/>
  <c r="C826" i="1"/>
  <c r="H825" i="1"/>
  <c r="G825" i="1"/>
  <c r="D825" i="1"/>
  <c r="C825" i="1"/>
  <c r="H824" i="1"/>
  <c r="G824" i="1"/>
  <c r="D824" i="1"/>
  <c r="C824" i="1"/>
  <c r="H823" i="1"/>
  <c r="G823" i="1"/>
  <c r="D823" i="1"/>
  <c r="C823" i="1"/>
  <c r="H822" i="1"/>
  <c r="D822" i="1"/>
  <c r="G822" i="1" s="1"/>
  <c r="C822" i="1"/>
  <c r="H821" i="1"/>
  <c r="D821" i="1"/>
  <c r="G821" i="1" s="1"/>
  <c r="C821" i="1"/>
  <c r="H820" i="1"/>
  <c r="D820" i="1"/>
  <c r="G820" i="1" s="1"/>
  <c r="C820" i="1"/>
  <c r="H819" i="1"/>
  <c r="G819" i="1"/>
  <c r="D819" i="1"/>
  <c r="C819" i="1"/>
  <c r="H818" i="1"/>
  <c r="G818" i="1"/>
  <c r="D818" i="1"/>
  <c r="C818" i="1"/>
  <c r="H817" i="1"/>
  <c r="D817" i="1"/>
  <c r="G817" i="1" s="1"/>
  <c r="C817" i="1"/>
  <c r="H816" i="1"/>
  <c r="D816" i="1"/>
  <c r="G816" i="1" s="1"/>
  <c r="C816" i="1"/>
  <c r="H815" i="1"/>
  <c r="D815" i="1"/>
  <c r="G815" i="1" s="1"/>
  <c r="C815" i="1"/>
  <c r="H814" i="1"/>
  <c r="G814" i="1"/>
  <c r="D814" i="1"/>
  <c r="C814" i="1"/>
  <c r="H813" i="1"/>
  <c r="G813" i="1"/>
  <c r="D813" i="1"/>
  <c r="C813" i="1"/>
  <c r="H812" i="1"/>
  <c r="D812" i="1"/>
  <c r="G812" i="1" s="1"/>
  <c r="C812" i="1"/>
  <c r="H811" i="1"/>
  <c r="D811" i="1"/>
  <c r="G811" i="1" s="1"/>
  <c r="C811" i="1"/>
  <c r="H810" i="1"/>
  <c r="G810" i="1"/>
  <c r="D810" i="1"/>
  <c r="C810" i="1"/>
  <c r="H809" i="1"/>
  <c r="D809" i="1"/>
  <c r="G809" i="1" s="1"/>
  <c r="C809" i="1"/>
  <c r="H808" i="1"/>
  <c r="G808" i="1"/>
  <c r="D808" i="1"/>
  <c r="C808" i="1"/>
  <c r="H807" i="1"/>
  <c r="G807" i="1"/>
  <c r="D807" i="1"/>
  <c r="C807" i="1"/>
  <c r="H806" i="1"/>
  <c r="G806" i="1"/>
  <c r="D806" i="1"/>
  <c r="C806" i="1"/>
  <c r="H805" i="1"/>
  <c r="D805" i="1"/>
  <c r="G805" i="1" s="1"/>
  <c r="C805" i="1"/>
  <c r="H804" i="1"/>
  <c r="G804" i="1"/>
  <c r="D804" i="1"/>
  <c r="C804" i="1"/>
  <c r="H803" i="1"/>
  <c r="G803" i="1"/>
  <c r="D803" i="1"/>
  <c r="C803" i="1"/>
  <c r="H802" i="1"/>
  <c r="D802" i="1"/>
  <c r="G802" i="1" s="1"/>
  <c r="C802" i="1"/>
  <c r="H801" i="1"/>
  <c r="G801" i="1"/>
  <c r="D801" i="1"/>
  <c r="C801" i="1"/>
  <c r="H800" i="1"/>
  <c r="G800" i="1"/>
  <c r="D800" i="1"/>
  <c r="C800" i="1"/>
  <c r="H799" i="1"/>
  <c r="D799" i="1"/>
  <c r="G799" i="1" s="1"/>
  <c r="C799" i="1"/>
  <c r="H798" i="1"/>
  <c r="G798" i="1"/>
  <c r="D798" i="1"/>
  <c r="C798" i="1"/>
  <c r="H797" i="1"/>
  <c r="G797" i="1"/>
  <c r="D797" i="1"/>
  <c r="C797" i="1"/>
  <c r="H796" i="1"/>
  <c r="G796" i="1"/>
  <c r="D796" i="1"/>
  <c r="C796" i="1"/>
  <c r="H795" i="1"/>
  <c r="D795" i="1"/>
  <c r="G795" i="1" s="1"/>
  <c r="C795" i="1"/>
  <c r="H794" i="1"/>
  <c r="D794" i="1"/>
  <c r="G794" i="1" s="1"/>
  <c r="C794" i="1"/>
  <c r="D793" i="1"/>
  <c r="G793" i="1" s="1"/>
  <c r="C793" i="1"/>
  <c r="H792" i="1"/>
  <c r="D792" i="1"/>
  <c r="G792" i="1" s="1"/>
  <c r="C792" i="1"/>
  <c r="H791" i="1"/>
  <c r="G791" i="1"/>
  <c r="D791" i="1"/>
  <c r="C791" i="1"/>
  <c r="H790" i="1"/>
  <c r="G790" i="1"/>
  <c r="D790" i="1"/>
  <c r="C790" i="1"/>
  <c r="H789" i="1"/>
  <c r="D789" i="1"/>
  <c r="G789" i="1" s="1"/>
  <c r="C789" i="1"/>
  <c r="H788" i="1"/>
  <c r="G788" i="1"/>
  <c r="D788" i="1"/>
  <c r="C788" i="1"/>
  <c r="H787" i="1"/>
  <c r="D787" i="1"/>
  <c r="G787" i="1" s="1"/>
  <c r="C787" i="1"/>
  <c r="H786" i="1"/>
  <c r="G786" i="1"/>
  <c r="D786" i="1"/>
  <c r="C786" i="1"/>
  <c r="H785" i="1"/>
  <c r="G785" i="1"/>
  <c r="D785" i="1"/>
  <c r="C785" i="1"/>
  <c r="H784" i="1"/>
  <c r="D784" i="1"/>
  <c r="G784" i="1" s="1"/>
  <c r="C784" i="1"/>
  <c r="H783" i="1"/>
  <c r="D783" i="1"/>
  <c r="G783" i="1" s="1"/>
  <c r="C783" i="1"/>
  <c r="H782" i="1"/>
  <c r="D782" i="1"/>
  <c r="G782" i="1" s="1"/>
  <c r="C782" i="1"/>
  <c r="H781" i="1"/>
  <c r="G781" i="1"/>
  <c r="D781" i="1"/>
  <c r="C781" i="1"/>
  <c r="H780" i="1"/>
  <c r="G780" i="1"/>
  <c r="D780" i="1"/>
  <c r="C780" i="1"/>
  <c r="H779" i="1"/>
  <c r="G779" i="1"/>
  <c r="D779" i="1"/>
  <c r="C779" i="1"/>
  <c r="H778" i="1"/>
  <c r="G778" i="1"/>
  <c r="D778" i="1"/>
  <c r="C778" i="1"/>
  <c r="H777" i="1"/>
  <c r="D777" i="1"/>
  <c r="G777" i="1" s="1"/>
  <c r="C777" i="1"/>
  <c r="H776" i="1"/>
  <c r="G776" i="1"/>
  <c r="D776" i="1"/>
  <c r="C776" i="1"/>
  <c r="H775" i="1"/>
  <c r="G775" i="1"/>
  <c r="D775" i="1"/>
  <c r="C775" i="1"/>
  <c r="H774" i="1"/>
  <c r="G774" i="1"/>
  <c r="D774" i="1"/>
  <c r="C774" i="1"/>
  <c r="H773" i="1"/>
  <c r="D773" i="1"/>
  <c r="G773" i="1" s="1"/>
  <c r="C773" i="1"/>
  <c r="H772" i="1"/>
  <c r="G772" i="1"/>
  <c r="D772" i="1"/>
  <c r="C772" i="1"/>
  <c r="H771" i="1"/>
  <c r="D771" i="1"/>
  <c r="G771" i="1" s="1"/>
  <c r="C771" i="1"/>
  <c r="H770" i="1"/>
  <c r="G770" i="1"/>
  <c r="D770" i="1"/>
  <c r="C770" i="1"/>
  <c r="H769" i="1"/>
  <c r="G769" i="1"/>
  <c r="D769" i="1"/>
  <c r="C769" i="1"/>
  <c r="H768" i="1"/>
  <c r="G768" i="1"/>
  <c r="D768" i="1"/>
  <c r="C768" i="1"/>
  <c r="H767" i="1"/>
  <c r="D767" i="1"/>
  <c r="G767" i="1" s="1"/>
  <c r="C767" i="1"/>
  <c r="H766" i="1"/>
  <c r="G766" i="1"/>
  <c r="D766" i="1"/>
  <c r="C766" i="1"/>
  <c r="H765" i="1"/>
  <c r="G765" i="1"/>
  <c r="D765" i="1"/>
  <c r="C765" i="1"/>
  <c r="H764" i="1"/>
  <c r="D764" i="1"/>
  <c r="G764" i="1" s="1"/>
  <c r="C764" i="1"/>
  <c r="H763" i="1"/>
  <c r="D763" i="1"/>
  <c r="G763" i="1" s="1"/>
  <c r="C763" i="1"/>
  <c r="H762" i="1"/>
  <c r="D762" i="1"/>
  <c r="G762" i="1" s="1"/>
  <c r="C762" i="1"/>
  <c r="H761" i="1"/>
  <c r="G761" i="1"/>
  <c r="D761" i="1"/>
  <c r="C761" i="1"/>
  <c r="H760" i="1"/>
  <c r="D760" i="1"/>
  <c r="G760" i="1" s="1"/>
  <c r="C760" i="1"/>
  <c r="D759" i="1"/>
  <c r="H759" i="1" s="1"/>
  <c r="C759" i="1"/>
  <c r="H758" i="1"/>
  <c r="G758" i="1"/>
  <c r="D758" i="1"/>
  <c r="C758" i="1"/>
  <c r="H757" i="1"/>
  <c r="D757" i="1"/>
  <c r="G757" i="1" s="1"/>
  <c r="C757" i="1"/>
  <c r="H756" i="1"/>
  <c r="D756" i="1"/>
  <c r="G756" i="1" s="1"/>
  <c r="C756" i="1"/>
  <c r="H755" i="1"/>
  <c r="D755" i="1"/>
  <c r="G755" i="1" s="1"/>
  <c r="C755" i="1"/>
  <c r="H754" i="1"/>
  <c r="G754" i="1"/>
  <c r="D754" i="1"/>
  <c r="C754" i="1"/>
  <c r="D753" i="1"/>
  <c r="H753" i="1" s="1"/>
  <c r="C753" i="1"/>
  <c r="H752" i="1"/>
  <c r="G752" i="1"/>
  <c r="D752" i="1"/>
  <c r="C752" i="1"/>
  <c r="D751" i="1"/>
  <c r="H751" i="1" s="1"/>
  <c r="C751" i="1"/>
  <c r="D750" i="1"/>
  <c r="H750" i="1" s="1"/>
  <c r="C750" i="1"/>
  <c r="D749" i="1"/>
  <c r="H749" i="1" s="1"/>
  <c r="C749" i="1"/>
  <c r="H748" i="1"/>
  <c r="G748" i="1"/>
  <c r="D748" i="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G719" i="1"/>
  <c r="D719" i="1"/>
  <c r="C719" i="1"/>
  <c r="H718" i="1"/>
  <c r="G718" i="1"/>
  <c r="D718" i="1"/>
  <c r="C718" i="1"/>
  <c r="H717" i="1"/>
  <c r="G717" i="1"/>
  <c r="D717" i="1"/>
  <c r="C717" i="1"/>
  <c r="H716" i="1"/>
  <c r="D716" i="1"/>
  <c r="G716" i="1" s="1"/>
  <c r="C716" i="1"/>
  <c r="H715" i="1"/>
  <c r="D715" i="1"/>
  <c r="G715" i="1" s="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D708" i="1"/>
  <c r="G708" i="1" s="1"/>
  <c r="C708" i="1"/>
  <c r="H707" i="1"/>
  <c r="G707" i="1"/>
  <c r="D707" i="1"/>
  <c r="C707" i="1"/>
  <c r="H706" i="1"/>
  <c r="D706" i="1"/>
  <c r="G706" i="1" s="1"/>
  <c r="C706" i="1"/>
  <c r="H705"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G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H652" i="1"/>
  <c r="G652" i="1"/>
  <c r="D652" i="1"/>
  <c r="C652" i="1"/>
  <c r="H651" i="1"/>
  <c r="G651" i="1"/>
  <c r="D651" i="1"/>
  <c r="C651" i="1"/>
  <c r="H650" i="1"/>
  <c r="D650" i="1"/>
  <c r="G650" i="1" s="1"/>
  <c r="C650" i="1"/>
  <c r="H649" i="1"/>
  <c r="G649" i="1"/>
  <c r="D649" i="1"/>
  <c r="C649" i="1"/>
  <c r="H648" i="1"/>
  <c r="G648" i="1"/>
  <c r="D648" i="1"/>
  <c r="C648" i="1"/>
  <c r="H647" i="1"/>
  <c r="G647" i="1"/>
  <c r="D647" i="1"/>
  <c r="C647" i="1"/>
  <c r="H646" i="1"/>
  <c r="D646" i="1"/>
  <c r="G646" i="1" s="1"/>
  <c r="C646" i="1"/>
  <c r="C645" i="1"/>
  <c r="H644" i="1"/>
  <c r="D644" i="1"/>
  <c r="G644" i="1" s="1"/>
  <c r="C644" i="1"/>
  <c r="H643" i="1"/>
  <c r="G643" i="1"/>
  <c r="D643" i="1"/>
  <c r="C643" i="1"/>
  <c r="H642" i="1"/>
  <c r="D642" i="1"/>
  <c r="G642" i="1" s="1"/>
  <c r="C642" i="1"/>
  <c r="H641" i="1"/>
  <c r="D641" i="1"/>
  <c r="G641" i="1" s="1"/>
  <c r="C641" i="1"/>
  <c r="C638" i="1"/>
  <c r="C637" i="1"/>
  <c r="D632" i="1"/>
  <c r="H632" i="1" s="1"/>
  <c r="C632" i="1"/>
  <c r="D631" i="1"/>
  <c r="H631" i="1" s="1"/>
  <c r="C631" i="1"/>
  <c r="D628" i="1"/>
  <c r="H628" i="1" s="1"/>
  <c r="C628" i="1"/>
  <c r="D627" i="1"/>
  <c r="H627" i="1" s="1"/>
  <c r="C627" i="1"/>
  <c r="C626" i="1"/>
  <c r="D625" i="1"/>
  <c r="H625" i="1" s="1"/>
  <c r="C625" i="1"/>
  <c r="D624" i="1"/>
  <c r="H624" i="1" s="1"/>
  <c r="C624" i="1"/>
  <c r="D623" i="1"/>
  <c r="H623" i="1" s="1"/>
  <c r="C623" i="1"/>
  <c r="D622" i="1"/>
  <c r="H622" i="1" s="1"/>
  <c r="C622" i="1"/>
  <c r="D621" i="1"/>
  <c r="H621" i="1" s="1"/>
  <c r="C621" i="1"/>
  <c r="D620" i="1"/>
  <c r="H620" i="1" s="1"/>
  <c r="C620" i="1"/>
  <c r="D618" i="1"/>
  <c r="H618" i="1" s="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G611" i="1" s="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4" i="1"/>
  <c r="C574" i="1"/>
  <c r="H573" i="1"/>
  <c r="G573" i="1"/>
  <c r="D573" i="1"/>
  <c r="C573" i="1"/>
  <c r="H572" i="1"/>
  <c r="G572" i="1"/>
  <c r="D572" i="1"/>
  <c r="C572"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C532" i="1"/>
  <c r="D531" i="1"/>
  <c r="H531" i="1" s="1"/>
  <c r="C531" i="1"/>
  <c r="D530" i="1"/>
  <c r="H530" i="1" s="1"/>
  <c r="C530" i="1"/>
  <c r="D529" i="1"/>
  <c r="H529" i="1" s="1"/>
  <c r="C529" i="1"/>
  <c r="D528" i="1"/>
  <c r="H528" i="1" s="1"/>
  <c r="C528" i="1"/>
  <c r="D527" i="1"/>
  <c r="H527" i="1" s="1"/>
  <c r="C527" i="1"/>
  <c r="D526" i="1"/>
  <c r="H526" i="1" s="1"/>
  <c r="C526" i="1"/>
  <c r="D525" i="1"/>
  <c r="H525" i="1" s="1"/>
  <c r="C525"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H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D419" i="1"/>
  <c r="G419" i="1" s="1"/>
  <c r="C419" i="1"/>
  <c r="H418" i="1"/>
  <c r="G418" i="1"/>
  <c r="D418" i="1"/>
  <c r="C418" i="1"/>
  <c r="H417" i="1"/>
  <c r="G417" i="1"/>
  <c r="D417" i="1"/>
  <c r="C417" i="1"/>
  <c r="H416" i="1"/>
  <c r="G416" i="1"/>
  <c r="D416" i="1"/>
  <c r="C416" i="1"/>
  <c r="C413" i="1"/>
  <c r="D412" i="1"/>
  <c r="H412" i="1" s="1"/>
  <c r="C412" i="1"/>
  <c r="D411" i="1"/>
  <c r="H411" i="1" s="1"/>
  <c r="C411" i="1"/>
  <c r="H406" i="1"/>
  <c r="G406" i="1"/>
  <c r="D406" i="1"/>
  <c r="C406" i="1"/>
  <c r="G405" i="1"/>
  <c r="D405" i="1"/>
  <c r="H405" i="1" s="1"/>
  <c r="C405" i="1"/>
  <c r="G404" i="1"/>
  <c r="D404" i="1"/>
  <c r="H404" i="1" s="1"/>
  <c r="C404" i="1"/>
  <c r="H401" i="1"/>
  <c r="D401" i="1"/>
  <c r="G401" i="1" s="1"/>
  <c r="C401" i="1"/>
  <c r="H400" i="1"/>
  <c r="G400" i="1"/>
  <c r="D400" i="1"/>
  <c r="C400" i="1"/>
  <c r="H399" i="1"/>
  <c r="G399" i="1"/>
  <c r="D399" i="1"/>
  <c r="C399" i="1"/>
  <c r="H398" i="1"/>
  <c r="G398" i="1"/>
  <c r="D398" i="1"/>
  <c r="C398" i="1"/>
  <c r="H397" i="1"/>
  <c r="G397" i="1"/>
  <c r="D397" i="1"/>
  <c r="C397" i="1"/>
  <c r="D396" i="1"/>
  <c r="G396" i="1" s="1"/>
  <c r="C396" i="1"/>
  <c r="D395" i="1"/>
  <c r="G395" i="1" s="1"/>
  <c r="C395" i="1"/>
  <c r="H394" i="1"/>
  <c r="D394" i="1"/>
  <c r="G394" i="1" s="1"/>
  <c r="C394" i="1"/>
  <c r="H393" i="1"/>
  <c r="G393" i="1"/>
  <c r="D393" i="1"/>
  <c r="C393" i="1"/>
  <c r="H392" i="1"/>
  <c r="G392" i="1"/>
  <c r="D392" i="1"/>
  <c r="C392" i="1"/>
  <c r="D391" i="1"/>
  <c r="D390" i="1"/>
  <c r="H390" i="1" s="1"/>
  <c r="C390" i="1"/>
  <c r="D389" i="1"/>
  <c r="H389" i="1" s="1"/>
  <c r="C389" i="1"/>
  <c r="D388" i="1"/>
  <c r="H388" i="1" s="1"/>
  <c r="C388" i="1"/>
  <c r="D387" i="1"/>
  <c r="H387" i="1" s="1"/>
  <c r="C387" i="1"/>
  <c r="D386" i="1"/>
  <c r="H386" i="1" s="1"/>
  <c r="C386" i="1"/>
  <c r="H385" i="1"/>
  <c r="D385" i="1"/>
  <c r="G385" i="1" s="1"/>
  <c r="C385" i="1"/>
  <c r="H384" i="1"/>
  <c r="G384" i="1"/>
  <c r="D384" i="1"/>
  <c r="C384" i="1"/>
  <c r="H383" i="1"/>
  <c r="G383" i="1"/>
  <c r="D383" i="1"/>
  <c r="C383" i="1"/>
  <c r="D382" i="1"/>
  <c r="H382" i="1" s="1"/>
  <c r="C382" i="1"/>
  <c r="D381" i="1"/>
  <c r="H381" i="1" s="1"/>
  <c r="C381" i="1"/>
  <c r="D380" i="1"/>
  <c r="H380" i="1" s="1"/>
  <c r="C380" i="1"/>
  <c r="D379" i="1"/>
  <c r="H379" i="1" s="1"/>
  <c r="C379" i="1"/>
  <c r="D378" i="1"/>
  <c r="H378" i="1" s="1"/>
  <c r="C378" i="1"/>
  <c r="H377" i="1"/>
  <c r="D377" i="1"/>
  <c r="G377" i="1" s="1"/>
  <c r="C377" i="1"/>
  <c r="H376" i="1"/>
  <c r="D376" i="1"/>
  <c r="G376" i="1" s="1"/>
  <c r="C376" i="1"/>
  <c r="H375" i="1"/>
  <c r="D375" i="1"/>
  <c r="G375" i="1" s="1"/>
  <c r="C375" i="1"/>
  <c r="H374" i="1"/>
  <c r="D374" i="1"/>
  <c r="G374" i="1" s="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D356" i="1"/>
  <c r="G356" i="1" s="1"/>
  <c r="C356" i="1"/>
  <c r="H355" i="1"/>
  <c r="G355" i="1"/>
  <c r="D355" i="1"/>
  <c r="C355" i="1"/>
  <c r="H354" i="1"/>
  <c r="G354" i="1"/>
  <c r="D354" i="1"/>
  <c r="C354" i="1"/>
  <c r="H353" i="1"/>
  <c r="G353" i="1"/>
  <c r="D353" i="1"/>
  <c r="C353" i="1"/>
  <c r="H352" i="1"/>
  <c r="D352" i="1"/>
  <c r="G352" i="1" s="1"/>
  <c r="C352" i="1"/>
  <c r="D351" i="1"/>
  <c r="H351" i="1" s="1"/>
  <c r="C351" i="1"/>
  <c r="H350" i="1"/>
  <c r="D350" i="1"/>
  <c r="G350" i="1" s="1"/>
  <c r="C350" i="1"/>
  <c r="H349" i="1"/>
  <c r="G349" i="1"/>
  <c r="D349" i="1"/>
  <c r="C349" i="1"/>
  <c r="H348" i="1"/>
  <c r="D348" i="1"/>
  <c r="G348" i="1" s="1"/>
  <c r="C348" i="1"/>
  <c r="C347" i="1"/>
  <c r="C346" i="1"/>
  <c r="H344" i="1"/>
  <c r="D344" i="1"/>
  <c r="G344" i="1" s="1"/>
  <c r="C344" i="1"/>
  <c r="C343" i="1"/>
  <c r="D342" i="1"/>
  <c r="H342" i="1" s="1"/>
  <c r="C342" i="1"/>
  <c r="D341" i="1"/>
  <c r="H341" i="1" s="1"/>
  <c r="C341" i="1"/>
  <c r="D340" i="1"/>
  <c r="H340" i="1" s="1"/>
  <c r="C340"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G320" i="1"/>
  <c r="D320" i="1"/>
  <c r="H320" i="1" s="1"/>
  <c r="C320" i="1"/>
  <c r="G319" i="1"/>
  <c r="D319" i="1"/>
  <c r="H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D308" i="1"/>
  <c r="G308" i="1" s="1"/>
  <c r="C308"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D300" i="1"/>
  <c r="G300" i="1" s="1"/>
  <c r="C300" i="1"/>
  <c r="D299" i="1"/>
  <c r="G299" i="1" s="1"/>
  <c r="C299" i="1"/>
  <c r="D298" i="1"/>
  <c r="H298" i="1" s="1"/>
  <c r="C298" i="1"/>
  <c r="H297" i="1"/>
  <c r="D297" i="1"/>
  <c r="G297" i="1" s="1"/>
  <c r="C297" i="1"/>
  <c r="H296" i="1"/>
  <c r="D296" i="1"/>
  <c r="G296" i="1" s="1"/>
  <c r="C296" i="1"/>
  <c r="D295" i="1"/>
  <c r="G295" i="1" s="1"/>
  <c r="C295"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G225" i="1"/>
  <c r="D225" i="1"/>
  <c r="C225" i="1"/>
  <c r="H224" i="1"/>
  <c r="G224" i="1"/>
  <c r="D224" i="1"/>
  <c r="C224" i="1"/>
  <c r="H223" i="1"/>
  <c r="G223" i="1"/>
  <c r="D223" i="1"/>
  <c r="C223" i="1"/>
  <c r="H222" i="1"/>
  <c r="G222" i="1"/>
  <c r="D222" i="1"/>
  <c r="C222" i="1"/>
  <c r="C221" i="1"/>
  <c r="H219" i="1"/>
  <c r="D219" i="1"/>
  <c r="G219" i="1" s="1"/>
  <c r="C219" i="1"/>
  <c r="H218" i="1"/>
  <c r="D218" i="1"/>
  <c r="G218" i="1" s="1"/>
  <c r="C218" i="1"/>
  <c r="H217" i="1"/>
  <c r="D217" i="1"/>
  <c r="G217" i="1" s="1"/>
  <c r="C217" i="1"/>
  <c r="H216" i="1"/>
  <c r="D216" i="1"/>
  <c r="G216" i="1" s="1"/>
  <c r="C216" i="1"/>
  <c r="H215" i="1"/>
  <c r="D215" i="1"/>
  <c r="G215" i="1" s="1"/>
  <c r="C215" i="1"/>
  <c r="D214" i="1"/>
  <c r="H214" i="1" s="1"/>
  <c r="C214" i="1"/>
  <c r="H213" i="1"/>
  <c r="D213" i="1"/>
  <c r="G213" i="1" s="1"/>
  <c r="C213" i="1"/>
  <c r="C212" i="1"/>
  <c r="C211" i="1"/>
  <c r="H210" i="1"/>
  <c r="G210" i="1"/>
  <c r="D210" i="1"/>
  <c r="C210" i="1"/>
  <c r="D209" i="1"/>
  <c r="H209" i="1" s="1"/>
  <c r="C209" i="1"/>
  <c r="D208" i="1"/>
  <c r="H208" i="1" s="1"/>
  <c r="C208" i="1"/>
  <c r="D207" i="1"/>
  <c r="H207" i="1" s="1"/>
  <c r="C207" i="1"/>
  <c r="D206" i="1"/>
  <c r="H206" i="1" s="1"/>
  <c r="C206" i="1"/>
  <c r="D205" i="1"/>
  <c r="H205" i="1" s="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H197" i="1"/>
  <c r="D197" i="1"/>
  <c r="G197" i="1" s="1"/>
  <c r="C197" i="1"/>
  <c r="H196" i="1"/>
  <c r="G196" i="1"/>
  <c r="D196" i="1"/>
  <c r="C196" i="1"/>
  <c r="H195" i="1"/>
  <c r="D195" i="1"/>
  <c r="G195" i="1" s="1"/>
  <c r="C195" i="1"/>
  <c r="H194" i="1"/>
  <c r="G194" i="1"/>
  <c r="D194" i="1"/>
  <c r="C194" i="1"/>
  <c r="H193" i="1"/>
  <c r="D193" i="1"/>
  <c r="G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C184" i="1"/>
  <c r="H183" i="1"/>
  <c r="D183" i="1"/>
  <c r="G183" i="1" s="1"/>
  <c r="C183" i="1"/>
  <c r="D182" i="1"/>
  <c r="H182" i="1" s="1"/>
  <c r="C182" i="1"/>
  <c r="D181" i="1"/>
  <c r="G181" i="1" s="1"/>
  <c r="C181" i="1"/>
  <c r="D180" i="1"/>
  <c r="H180" i="1" s="1"/>
  <c r="C180" i="1"/>
  <c r="D179" i="1"/>
  <c r="H179" i="1" s="1"/>
  <c r="C179" i="1"/>
  <c r="D178" i="1"/>
  <c r="G178" i="1" s="1"/>
  <c r="C178" i="1"/>
  <c r="D177" i="1"/>
  <c r="H177" i="1" s="1"/>
  <c r="C177" i="1"/>
  <c r="D176" i="1"/>
  <c r="G176" i="1" s="1"/>
  <c r="C176" i="1"/>
  <c r="D175" i="1"/>
  <c r="H175" i="1" s="1"/>
  <c r="C175" i="1"/>
  <c r="D174" i="1"/>
  <c r="G174" i="1" s="1"/>
  <c r="C174" i="1"/>
  <c r="C173" i="1"/>
  <c r="D172" i="1"/>
  <c r="H172" i="1" s="1"/>
  <c r="C172" i="1"/>
  <c r="D171" i="1"/>
  <c r="H171" i="1" s="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C159" i="1"/>
  <c r="H158" i="1"/>
  <c r="D158" i="1"/>
  <c r="G158" i="1" s="1"/>
  <c r="C158" i="1"/>
  <c r="H157" i="1"/>
  <c r="D157" i="1"/>
  <c r="G157" i="1" s="1"/>
  <c r="C157" i="1"/>
  <c r="H156" i="1"/>
  <c r="G156" i="1"/>
  <c r="D156" i="1"/>
  <c r="C156" i="1"/>
  <c r="C155" i="1"/>
  <c r="D154" i="1"/>
  <c r="H154" i="1" s="1"/>
  <c r="C154" i="1"/>
  <c r="H153" i="1"/>
  <c r="G153" i="1"/>
  <c r="D153" i="1"/>
  <c r="C153" i="1"/>
  <c r="H152" i="1"/>
  <c r="G152" i="1"/>
  <c r="D152" i="1"/>
  <c r="C152" i="1"/>
  <c r="H151" i="1"/>
  <c r="G151" i="1"/>
  <c r="D151" i="1"/>
  <c r="C151" i="1"/>
  <c r="H150" i="1"/>
  <c r="G150" i="1"/>
  <c r="D150" i="1"/>
  <c r="C150" i="1"/>
  <c r="C149" i="1"/>
  <c r="C148" i="1"/>
  <c r="H146" i="1"/>
  <c r="D146" i="1"/>
  <c r="G146" i="1" s="1"/>
  <c r="C146" i="1"/>
  <c r="H145" i="1"/>
  <c r="D145" i="1"/>
  <c r="G145" i="1" s="1"/>
  <c r="C145" i="1"/>
  <c r="H144" i="1"/>
  <c r="D144" i="1"/>
  <c r="G144" i="1" s="1"/>
  <c r="C144" i="1"/>
  <c r="H143" i="1"/>
  <c r="G143" i="1"/>
  <c r="D143" i="1"/>
  <c r="C143" i="1"/>
  <c r="H142" i="1"/>
  <c r="D142" i="1"/>
  <c r="G142" i="1" s="1"/>
  <c r="C142" i="1"/>
  <c r="D141" i="1"/>
  <c r="H141" i="1" s="1"/>
  <c r="C141" i="1"/>
  <c r="H140" i="1"/>
  <c r="D140" i="1"/>
  <c r="G140" i="1" s="1"/>
  <c r="C140" i="1"/>
  <c r="H139" i="1"/>
  <c r="D139" i="1"/>
  <c r="G139" i="1" s="1"/>
  <c r="C139" i="1"/>
  <c r="H138" i="1"/>
  <c r="D138" i="1"/>
  <c r="G138" i="1" s="1"/>
  <c r="C138" i="1"/>
  <c r="H137" i="1"/>
  <c r="D137" i="1"/>
  <c r="G137" i="1" s="1"/>
  <c r="C137" i="1"/>
  <c r="D136" i="1"/>
  <c r="H136" i="1" s="1"/>
  <c r="C136" i="1"/>
  <c r="D135" i="1"/>
  <c r="H135" i="1" s="1"/>
  <c r="C135" i="1"/>
  <c r="H134" i="1"/>
  <c r="D134" i="1"/>
  <c r="G134" i="1" s="1"/>
  <c r="C134" i="1"/>
  <c r="H133" i="1"/>
  <c r="D133" i="1"/>
  <c r="G133" i="1" s="1"/>
  <c r="C133" i="1"/>
  <c r="D132" i="1"/>
  <c r="H132" i="1" s="1"/>
  <c r="C132" i="1"/>
  <c r="D131" i="1"/>
  <c r="H131" i="1" s="1"/>
  <c r="C131" i="1"/>
  <c r="D130" i="1"/>
  <c r="H130" i="1" s="1"/>
  <c r="C130" i="1"/>
  <c r="D129" i="1"/>
  <c r="H129" i="1" s="1"/>
  <c r="C129" i="1"/>
  <c r="H128" i="1"/>
  <c r="G128" i="1"/>
  <c r="D128" i="1"/>
  <c r="C128" i="1"/>
  <c r="H127" i="1"/>
  <c r="G127" i="1"/>
  <c r="D127" i="1"/>
  <c r="C127" i="1"/>
  <c r="H126" i="1"/>
  <c r="D126" i="1"/>
  <c r="G126" i="1" s="1"/>
  <c r="C126" i="1"/>
  <c r="D125" i="1"/>
  <c r="H125" i="1" s="1"/>
  <c r="C125" i="1"/>
  <c r="C124" i="1"/>
  <c r="D123" i="1"/>
  <c r="G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G95" i="1"/>
  <c r="D95" i="1"/>
  <c r="H95" i="1" s="1"/>
  <c r="C95" i="1"/>
  <c r="C94" i="1"/>
  <c r="G93" i="1"/>
  <c r="D93" i="1"/>
  <c r="H93" i="1" s="1"/>
  <c r="C93" i="1"/>
  <c r="H92" i="1"/>
  <c r="G92" i="1"/>
  <c r="D92" i="1"/>
  <c r="C92" i="1"/>
  <c r="H91" i="1"/>
  <c r="G91" i="1"/>
  <c r="D91" i="1"/>
  <c r="C91" i="1"/>
  <c r="G90" i="1"/>
  <c r="D90" i="1"/>
  <c r="H90" i="1" s="1"/>
  <c r="C90" i="1"/>
  <c r="H89" i="1"/>
  <c r="G89" i="1"/>
  <c r="D89" i="1"/>
  <c r="C89" i="1"/>
  <c r="H88" i="1"/>
  <c r="G88" i="1"/>
  <c r="D88" i="1"/>
  <c r="C88" i="1"/>
  <c r="D87" i="1"/>
  <c r="H87" i="1" s="1"/>
  <c r="C87" i="1"/>
  <c r="H86" i="1"/>
  <c r="G86" i="1"/>
  <c r="D86" i="1"/>
  <c r="C86" i="1"/>
  <c r="H85" i="1"/>
  <c r="G85" i="1"/>
  <c r="D85" i="1"/>
  <c r="C85" i="1"/>
  <c r="H84" i="1"/>
  <c r="G84" i="1"/>
  <c r="D84" i="1"/>
  <c r="C84" i="1"/>
  <c r="H83" i="1"/>
  <c r="D83" i="1"/>
  <c r="G83" i="1" s="1"/>
  <c r="C83" i="1"/>
  <c r="H82" i="1"/>
  <c r="D82" i="1"/>
  <c r="G82" i="1" s="1"/>
  <c r="C82" i="1"/>
  <c r="H81" i="1"/>
  <c r="D81" i="1"/>
  <c r="G81" i="1" s="1"/>
  <c r="C81" i="1"/>
  <c r="H80" i="1"/>
  <c r="D80" i="1"/>
  <c r="G80" i="1" s="1"/>
  <c r="C80" i="1"/>
  <c r="D79" i="1"/>
  <c r="H79" i="1" s="1"/>
  <c r="C79" i="1"/>
  <c r="H77" i="1"/>
  <c r="D77" i="1"/>
  <c r="G77" i="1" s="1"/>
  <c r="C77" i="1"/>
  <c r="D76" i="1"/>
  <c r="H76" i="1" s="1"/>
  <c r="C76" i="1"/>
  <c r="H75" i="1"/>
  <c r="G75" i="1"/>
  <c r="D75" i="1"/>
  <c r="C75" i="1"/>
  <c r="H74" i="1"/>
  <c r="G74" i="1"/>
  <c r="D74" i="1"/>
  <c r="C74" i="1"/>
  <c r="D73" i="1"/>
  <c r="H73" i="1" s="1"/>
  <c r="C73" i="1"/>
  <c r="D72" i="1"/>
  <c r="H72" i="1" s="1"/>
  <c r="C72" i="1"/>
  <c r="D71" i="1"/>
  <c r="H71" i="1" s="1"/>
  <c r="C71" i="1"/>
  <c r="D70" i="1"/>
  <c r="H70" i="1" s="1"/>
  <c r="C70" i="1"/>
  <c r="D69" i="1"/>
  <c r="H69" i="1" s="1"/>
  <c r="C69" i="1"/>
  <c r="H68" i="1"/>
  <c r="G68" i="1"/>
  <c r="D68" i="1"/>
  <c r="C68"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7" i="9" l="1"/>
  <c r="B27" i="9" s="1"/>
  <c r="E301" i="9"/>
  <c r="B301" i="9" s="1"/>
  <c r="E32" i="9"/>
  <c r="B32" i="9" s="1"/>
  <c r="E296" i="9"/>
  <c r="B296" i="9" s="1"/>
  <c r="E300" i="9"/>
  <c r="B300" i="9" s="1"/>
  <c r="F221" i="9"/>
  <c r="F219" i="9"/>
  <c r="B219" i="9" s="1"/>
  <c r="F217" i="9"/>
  <c r="B217" i="9" s="1"/>
  <c r="G703" i="1"/>
  <c r="G695" i="1"/>
  <c r="G694" i="1"/>
  <c r="G693" i="1"/>
  <c r="G692" i="1"/>
  <c r="G691" i="1"/>
  <c r="G690" i="1"/>
  <c r="G689" i="1"/>
  <c r="G688" i="1"/>
  <c r="G687" i="1"/>
  <c r="E34" i="9"/>
  <c r="B34" i="9" s="1"/>
  <c r="G686" i="1"/>
  <c r="G685" i="1"/>
  <c r="G684" i="1"/>
  <c r="G683" i="1"/>
  <c r="G682" i="1"/>
  <c r="G681" i="1"/>
  <c r="G680" i="1"/>
  <c r="G679" i="1"/>
  <c r="G678" i="1"/>
  <c r="G677" i="1"/>
  <c r="G676" i="1"/>
  <c r="G675" i="1"/>
  <c r="G674" i="1"/>
  <c r="G673" i="1"/>
  <c r="G672" i="1"/>
  <c r="G671" i="1"/>
  <c r="G670" i="1"/>
  <c r="G669" i="1"/>
  <c r="E30" i="9"/>
  <c r="B30" i="9" s="1"/>
  <c r="G668" i="1"/>
  <c r="G667" i="1"/>
  <c r="H666" i="1"/>
  <c r="G665" i="1"/>
  <c r="G664" i="1"/>
  <c r="G663" i="1"/>
  <c r="G662" i="1"/>
  <c r="E22" i="9"/>
  <c r="B22" i="9" s="1"/>
  <c r="E23" i="9"/>
  <c r="B275" i="9"/>
  <c r="G661" i="1"/>
  <c r="G660" i="1"/>
  <c r="G659" i="1"/>
  <c r="G658" i="1"/>
  <c r="G657" i="1"/>
  <c r="G656" i="1"/>
  <c r="G655" i="1"/>
  <c r="G654" i="1"/>
  <c r="G653" i="1"/>
  <c r="F215" i="9"/>
  <c r="B215" i="9" s="1"/>
  <c r="E25" i="9"/>
  <c r="B25" i="9" s="1"/>
  <c r="F214" i="9"/>
  <c r="B214" i="9" s="1"/>
  <c r="G645" i="1"/>
  <c r="H645" i="1"/>
  <c r="F652" i="4"/>
  <c r="G751" i="1"/>
  <c r="E57" i="9"/>
  <c r="B57" i="9" s="1"/>
  <c r="B225" i="9"/>
  <c r="G750" i="1"/>
  <c r="G749" i="1"/>
  <c r="G747" i="1"/>
  <c r="G746" i="1"/>
  <c r="G745" i="1"/>
  <c r="G744" i="1"/>
  <c r="G743" i="1"/>
  <c r="G742" i="1"/>
  <c r="G741" i="1"/>
  <c r="G740" i="1"/>
  <c r="G739" i="1"/>
  <c r="G738" i="1"/>
  <c r="G737" i="1"/>
  <c r="G736" i="1"/>
  <c r="G735" i="1"/>
  <c r="G734" i="1"/>
  <c r="G733" i="1"/>
  <c r="E53" i="9"/>
  <c r="B53" i="9" s="1"/>
  <c r="G732" i="1"/>
  <c r="G731" i="1"/>
  <c r="G730" i="1"/>
  <c r="G729" i="1"/>
  <c r="G728" i="1"/>
  <c r="G727" i="1"/>
  <c r="G726" i="1"/>
  <c r="G725" i="1"/>
  <c r="G724" i="1"/>
  <c r="G723" i="1"/>
  <c r="G722" i="1"/>
  <c r="G721" i="1"/>
  <c r="G720" i="1"/>
  <c r="F271" i="9"/>
  <c r="E159" i="9"/>
  <c r="B159" i="9" s="1"/>
  <c r="E155" i="9"/>
  <c r="B155" i="9" s="1"/>
  <c r="E151" i="9"/>
  <c r="B151" i="9" s="1"/>
  <c r="E147" i="9"/>
  <c r="B147" i="9" s="1"/>
  <c r="E127" i="9"/>
  <c r="B127" i="9" s="1"/>
  <c r="H912" i="1"/>
  <c r="H901" i="1"/>
  <c r="E95" i="9"/>
  <c r="B95" i="9" s="1"/>
  <c r="F229" i="9"/>
  <c r="E76" i="9"/>
  <c r="H793" i="1"/>
  <c r="G759" i="1"/>
  <c r="G753" i="1"/>
  <c r="H917" i="1"/>
  <c r="G917" i="1"/>
  <c r="H921" i="1"/>
  <c r="G921" i="1"/>
  <c r="H925" i="1"/>
  <c r="G925" i="1"/>
  <c r="H929" i="1"/>
  <c r="G929" i="1"/>
  <c r="H931" i="1"/>
  <c r="G931" i="1"/>
  <c r="H935" i="1"/>
  <c r="G935" i="1"/>
  <c r="H939" i="1"/>
  <c r="G939" i="1"/>
  <c r="H943" i="1"/>
  <c r="G943" i="1"/>
  <c r="H945" i="1"/>
  <c r="G945" i="1"/>
  <c r="H949" i="1"/>
  <c r="G949" i="1"/>
  <c r="H953" i="1"/>
  <c r="G953" i="1"/>
  <c r="H957" i="1"/>
  <c r="G957" i="1"/>
  <c r="H961" i="1"/>
  <c r="G961" i="1"/>
  <c r="H965" i="1"/>
  <c r="G965" i="1"/>
  <c r="H969" i="1"/>
  <c r="G969" i="1"/>
  <c r="H975" i="1"/>
  <c r="G975" i="1"/>
  <c r="H899" i="1"/>
  <c r="H907" i="1"/>
  <c r="H911" i="1"/>
  <c r="H898" i="1"/>
  <c r="H902" i="1"/>
  <c r="H906" i="1"/>
  <c r="H910" i="1"/>
  <c r="H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E140" i="9"/>
  <c r="H915" i="1"/>
  <c r="G915" i="1"/>
  <c r="H919" i="1"/>
  <c r="G919" i="1"/>
  <c r="H923" i="1"/>
  <c r="G923" i="1"/>
  <c r="H927" i="1"/>
  <c r="G927" i="1"/>
  <c r="H933" i="1"/>
  <c r="G933" i="1"/>
  <c r="H937" i="1"/>
  <c r="G937" i="1"/>
  <c r="H941" i="1"/>
  <c r="G941" i="1"/>
  <c r="H947" i="1"/>
  <c r="G947" i="1"/>
  <c r="H951" i="1"/>
  <c r="G951" i="1"/>
  <c r="H955" i="1"/>
  <c r="G955" i="1"/>
  <c r="H959" i="1"/>
  <c r="G959" i="1"/>
  <c r="H963" i="1"/>
  <c r="G963" i="1"/>
  <c r="H967" i="1"/>
  <c r="G967" i="1"/>
  <c r="H971" i="1"/>
  <c r="G971" i="1"/>
  <c r="H973" i="1"/>
  <c r="G973" i="1"/>
  <c r="H903" i="1"/>
  <c r="F257" i="9"/>
  <c r="B257" i="9" s="1"/>
  <c r="E143" i="9"/>
  <c r="B143" i="9" s="1"/>
  <c r="E62" i="9"/>
  <c r="B62" i="9" s="1"/>
  <c r="F261" i="9"/>
  <c r="B261" i="9" s="1"/>
  <c r="F269" i="9"/>
  <c r="B269" i="9" s="1"/>
  <c r="E58" i="9"/>
  <c r="B58" i="9" s="1"/>
  <c r="E87" i="9"/>
  <c r="B87" i="9" s="1"/>
  <c r="E100" i="9"/>
  <c r="B100" i="9" s="1"/>
  <c r="E119" i="9"/>
  <c r="B119" i="9" s="1"/>
  <c r="E132" i="9"/>
  <c r="B132" i="9" s="1"/>
  <c r="F231" i="9"/>
  <c r="F237" i="9"/>
  <c r="F245" i="9"/>
  <c r="F254" i="9"/>
  <c r="B254" i="9" s="1"/>
  <c r="E65" i="9"/>
  <c r="B65" i="9" s="1"/>
  <c r="E71" i="9"/>
  <c r="B71" i="9" s="1"/>
  <c r="E75" i="9"/>
  <c r="B75" i="9" s="1"/>
  <c r="E84" i="9"/>
  <c r="B84" i="9" s="1"/>
  <c r="E103" i="9"/>
  <c r="B103" i="9" s="1"/>
  <c r="E116" i="9"/>
  <c r="E135" i="9"/>
  <c r="B135" i="9" s="1"/>
  <c r="B232" i="9"/>
  <c r="F239" i="9"/>
  <c r="F247" i="9"/>
  <c r="E79" i="9"/>
  <c r="B79" i="9" s="1"/>
  <c r="E92" i="9"/>
  <c r="B92" i="9" s="1"/>
  <c r="E111" i="9"/>
  <c r="B111" i="9" s="1"/>
  <c r="E124" i="9"/>
  <c r="B124" i="9" s="1"/>
  <c r="G978" i="1"/>
  <c r="G371" i="1"/>
  <c r="G364" i="1"/>
  <c r="G367" i="1"/>
  <c r="H395" i="1"/>
  <c r="H396" i="1"/>
  <c r="G386" i="1"/>
  <c r="G387" i="1"/>
  <c r="G388" i="1"/>
  <c r="G389" i="1"/>
  <c r="G390" i="1"/>
  <c r="G378" i="1"/>
  <c r="G379" i="1"/>
  <c r="G380" i="1"/>
  <c r="G381" i="1"/>
  <c r="G382" i="1"/>
  <c r="E363" i="4"/>
  <c r="D358" i="1" s="1"/>
  <c r="G358" i="1" s="1"/>
  <c r="F369" i="4"/>
  <c r="G292" i="1"/>
  <c r="G291" i="1"/>
  <c r="H413" i="1"/>
  <c r="G413" i="1"/>
  <c r="G290" i="1"/>
  <c r="F418" i="4"/>
  <c r="G289" i="1"/>
  <c r="E644" i="4"/>
  <c r="D638" i="1" s="1"/>
  <c r="H638" i="1" s="1"/>
  <c r="G288" i="1"/>
  <c r="G411" i="1"/>
  <c r="G412" i="1"/>
  <c r="E643" i="4"/>
  <c r="D637" i="1" s="1"/>
  <c r="H637" i="1" s="1"/>
  <c r="H626" i="1"/>
  <c r="G626" i="1"/>
  <c r="G618" i="1"/>
  <c r="H611" i="1"/>
  <c r="G620" i="1"/>
  <c r="G621" i="1"/>
  <c r="G622" i="1"/>
  <c r="G623" i="1"/>
  <c r="G624" i="1"/>
  <c r="G625" i="1"/>
  <c r="G627" i="1"/>
  <c r="G628" i="1"/>
  <c r="G631" i="1"/>
  <c r="G632" i="1"/>
  <c r="E625" i="4"/>
  <c r="D619" i="1" s="1"/>
  <c r="E160" i="9"/>
  <c r="B160" i="9" s="1"/>
  <c r="H532" i="1"/>
  <c r="G532" i="1"/>
  <c r="H544" i="1"/>
  <c r="G544" i="1"/>
  <c r="G587" i="1"/>
  <c r="H587" i="1"/>
  <c r="G599" i="1"/>
  <c r="H599" i="1"/>
  <c r="G606" i="1"/>
  <c r="H606" i="1"/>
  <c r="H510" i="1"/>
  <c r="G510" i="1"/>
  <c r="H512" i="1"/>
  <c r="G512" i="1"/>
  <c r="H514" i="1"/>
  <c r="G514" i="1"/>
  <c r="H516" i="1"/>
  <c r="G516" i="1"/>
  <c r="H518" i="1"/>
  <c r="G518" i="1"/>
  <c r="H520" i="1"/>
  <c r="G520" i="1"/>
  <c r="G501" i="1"/>
  <c r="H571" i="1"/>
  <c r="H511" i="1"/>
  <c r="G511" i="1"/>
  <c r="H513" i="1"/>
  <c r="G513" i="1"/>
  <c r="H515" i="1"/>
  <c r="G515" i="1"/>
  <c r="H517" i="1"/>
  <c r="G517" i="1"/>
  <c r="H519" i="1"/>
  <c r="G519" i="1"/>
  <c r="H521" i="1"/>
  <c r="G521" i="1"/>
  <c r="D524" i="1"/>
  <c r="E459" i="4"/>
  <c r="D453" i="1" s="1"/>
  <c r="E80" i="9"/>
  <c r="B80" i="9" s="1"/>
  <c r="E91" i="9"/>
  <c r="B91" i="9" s="1"/>
  <c r="E96" i="9"/>
  <c r="B96" i="9" s="1"/>
  <c r="E107" i="9"/>
  <c r="B107" i="9" s="1"/>
  <c r="E112" i="9"/>
  <c r="E123" i="9"/>
  <c r="B123" i="9" s="1"/>
  <c r="E128" i="9"/>
  <c r="B128" i="9" s="1"/>
  <c r="E139" i="9"/>
  <c r="B139" i="9" s="1"/>
  <c r="E148" i="9"/>
  <c r="B148" i="9" s="1"/>
  <c r="E156" i="9"/>
  <c r="B156" i="9" s="1"/>
  <c r="F230" i="9"/>
  <c r="B230" i="9" s="1"/>
  <c r="F235" i="9"/>
  <c r="B235" i="9" s="1"/>
  <c r="F241" i="9"/>
  <c r="B241" i="9" s="1"/>
  <c r="B251" i="9"/>
  <c r="F253" i="9"/>
  <c r="F259" i="9"/>
  <c r="B259" i="9" s="1"/>
  <c r="F265" i="9"/>
  <c r="B265" i="9" s="1"/>
  <c r="F270" i="9"/>
  <c r="B270" i="9" s="1"/>
  <c r="D467" i="1"/>
  <c r="G525" i="1"/>
  <c r="G526" i="1"/>
  <c r="G527" i="1"/>
  <c r="G528" i="1"/>
  <c r="G529" i="1"/>
  <c r="G530" i="1"/>
  <c r="G531" i="1"/>
  <c r="G533" i="1"/>
  <c r="G534" i="1"/>
  <c r="G535" i="1"/>
  <c r="G536" i="1"/>
  <c r="G537" i="1"/>
  <c r="G538" i="1"/>
  <c r="G539" i="1"/>
  <c r="G540" i="1"/>
  <c r="G541" i="1"/>
  <c r="G542" i="1"/>
  <c r="G543" i="1"/>
  <c r="G545" i="1"/>
  <c r="G546" i="1"/>
  <c r="G547" i="1"/>
  <c r="G548" i="1"/>
  <c r="G549" i="1"/>
  <c r="G550" i="1"/>
  <c r="G551" i="1"/>
  <c r="G552" i="1"/>
  <c r="G553" i="1"/>
  <c r="G554" i="1"/>
  <c r="G555" i="1"/>
  <c r="G556" i="1"/>
  <c r="G557" i="1"/>
  <c r="G558" i="1"/>
  <c r="G559" i="1"/>
  <c r="G560" i="1"/>
  <c r="D575" i="1"/>
  <c r="D588" i="1"/>
  <c r="E567" i="4"/>
  <c r="D561" i="1" s="1"/>
  <c r="E528" i="4"/>
  <c r="D522" i="1" s="1"/>
  <c r="D523" i="1"/>
  <c r="D484" i="1"/>
  <c r="E83" i="9"/>
  <c r="B83" i="9" s="1"/>
  <c r="E88" i="9"/>
  <c r="B88" i="9" s="1"/>
  <c r="E99" i="9"/>
  <c r="B99" i="9" s="1"/>
  <c r="E104" i="9"/>
  <c r="B104" i="9" s="1"/>
  <c r="E115" i="9"/>
  <c r="B115" i="9" s="1"/>
  <c r="E120" i="9"/>
  <c r="B120" i="9" s="1"/>
  <c r="E131" i="9"/>
  <c r="B131" i="9" s="1"/>
  <c r="E136" i="9"/>
  <c r="B136" i="9" s="1"/>
  <c r="E144" i="9"/>
  <c r="B144" i="9" s="1"/>
  <c r="E152" i="9"/>
  <c r="B152" i="9" s="1"/>
  <c r="F227" i="9"/>
  <c r="B227" i="9" s="1"/>
  <c r="F233" i="9"/>
  <c r="B233" i="9" s="1"/>
  <c r="F238" i="9"/>
  <c r="B238" i="9" s="1"/>
  <c r="F243" i="9"/>
  <c r="B243" i="9" s="1"/>
  <c r="F249" i="9"/>
  <c r="B249" i="9" s="1"/>
  <c r="F255" i="9"/>
  <c r="F267" i="9"/>
  <c r="B267" i="9" s="1"/>
  <c r="E421" i="4"/>
  <c r="G351" i="1"/>
  <c r="D346" i="1"/>
  <c r="D347" i="1"/>
  <c r="H343" i="1"/>
  <c r="G343" i="1"/>
  <c r="G342" i="1"/>
  <c r="G340" i="1"/>
  <c r="G341" i="1"/>
  <c r="G334" i="1"/>
  <c r="H334" i="1"/>
  <c r="H326" i="1"/>
  <c r="G326" i="1"/>
  <c r="F326" i="4"/>
  <c r="G312" i="1"/>
  <c r="H312" i="1"/>
  <c r="E311" i="4"/>
  <c r="D306" i="1" s="1"/>
  <c r="G307" i="1"/>
  <c r="H299" i="1"/>
  <c r="E299" i="4"/>
  <c r="D294" i="1" s="1"/>
  <c r="H295" i="1"/>
  <c r="G298" i="1"/>
  <c r="H41" i="1"/>
  <c r="G41" i="1"/>
  <c r="H40" i="1"/>
  <c r="G40" i="1"/>
  <c r="G36" i="1"/>
  <c r="H36" i="1"/>
  <c r="H33" i="1"/>
  <c r="G33" i="1"/>
  <c r="H13" i="1"/>
  <c r="G13" i="1"/>
  <c r="E7" i="4"/>
  <c r="D3" i="1" s="1"/>
  <c r="D124" i="1"/>
  <c r="H124" i="1" s="1"/>
  <c r="G135" i="1"/>
  <c r="G141" i="1"/>
  <c r="G136" i="1"/>
  <c r="G129" i="1"/>
  <c r="G130" i="1"/>
  <c r="G131" i="1"/>
  <c r="G132" i="1"/>
  <c r="F134" i="4"/>
  <c r="G125" i="1"/>
  <c r="E124" i="4"/>
  <c r="D120" i="1" s="1"/>
  <c r="H120" i="1" s="1"/>
  <c r="G121" i="1"/>
  <c r="G122" i="1"/>
  <c r="H123" i="1"/>
  <c r="G119" i="1"/>
  <c r="G118" i="1"/>
  <c r="G116" i="1"/>
  <c r="G117" i="1"/>
  <c r="G115" i="1"/>
  <c r="G114" i="1"/>
  <c r="G113" i="1"/>
  <c r="E38" i="9"/>
  <c r="B38" i="9" s="1"/>
  <c r="G112" i="1"/>
  <c r="G111" i="1"/>
  <c r="D108" i="1"/>
  <c r="H108" i="1" s="1"/>
  <c r="G110" i="1"/>
  <c r="G109" i="1"/>
  <c r="E106" i="4"/>
  <c r="D102" i="1" s="1"/>
  <c r="G107" i="1"/>
  <c r="G106" i="1"/>
  <c r="G105" i="1"/>
  <c r="G103" i="1"/>
  <c r="G104" i="1"/>
  <c r="E37" i="9"/>
  <c r="B37" i="9" s="1"/>
  <c r="H94" i="1"/>
  <c r="G94" i="1"/>
  <c r="G87" i="1"/>
  <c r="G79" i="1"/>
  <c r="E82" i="4"/>
  <c r="D78" i="1" s="1"/>
  <c r="G73" i="1"/>
  <c r="G76" i="1"/>
  <c r="G70" i="1"/>
  <c r="G71" i="1"/>
  <c r="G72" i="1"/>
  <c r="E35" i="9"/>
  <c r="B35" i="9" s="1"/>
  <c r="G69" i="1"/>
  <c r="E33" i="9"/>
  <c r="B33" i="9" s="1"/>
  <c r="H67" i="1"/>
  <c r="G67" i="1"/>
  <c r="D64" i="1"/>
  <c r="E50" i="4"/>
  <c r="D46" i="1" s="1"/>
  <c r="F62" i="4"/>
  <c r="E26" i="9"/>
  <c r="B26" i="9" s="1"/>
  <c r="D50"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E263" i="4"/>
  <c r="D259" i="1" s="1"/>
  <c r="E72" i="9"/>
  <c r="B72" i="9" s="1"/>
  <c r="H248" i="1"/>
  <c r="G248" i="1"/>
  <c r="E66" i="9"/>
  <c r="B66" i="9" s="1"/>
  <c r="H243" i="1"/>
  <c r="G243" i="1"/>
  <c r="E61" i="9"/>
  <c r="B61" i="9" s="1"/>
  <c r="G221" i="1"/>
  <c r="H221" i="1"/>
  <c r="E224" i="4"/>
  <c r="D220" i="1" s="1"/>
  <c r="G211" i="1"/>
  <c r="H211" i="1"/>
  <c r="D212" i="1"/>
  <c r="G214" i="1"/>
  <c r="G206" i="1"/>
  <c r="G207" i="1"/>
  <c r="G208" i="1"/>
  <c r="G209" i="1"/>
  <c r="G198" i="1"/>
  <c r="G205" i="1"/>
  <c r="E54" i="9"/>
  <c r="B54" i="9" s="1"/>
  <c r="H192" i="1"/>
  <c r="G192" i="1"/>
  <c r="F196" i="4"/>
  <c r="E49" i="9"/>
  <c r="B49" i="9" s="1"/>
  <c r="H184" i="1"/>
  <c r="G184" i="1"/>
  <c r="G185" i="1"/>
  <c r="G186" i="1"/>
  <c r="G187" i="1"/>
  <c r="G188" i="1"/>
  <c r="G189" i="1"/>
  <c r="G190" i="1"/>
  <c r="G191" i="1"/>
  <c r="F223" i="9"/>
  <c r="B223" i="9" s="1"/>
  <c r="F188" i="4"/>
  <c r="F222" i="9"/>
  <c r="B222" i="9" s="1"/>
  <c r="G182" i="1"/>
  <c r="G173" i="1"/>
  <c r="G175" i="1"/>
  <c r="G177" i="1"/>
  <c r="G179" i="1"/>
  <c r="G180" i="1"/>
  <c r="H174" i="1"/>
  <c r="H176" i="1"/>
  <c r="H178" i="1"/>
  <c r="H181" i="1"/>
  <c r="F177" i="4"/>
  <c r="E43" i="9"/>
  <c r="B43" i="9" s="1"/>
  <c r="G172" i="1"/>
  <c r="G171" i="1"/>
  <c r="G165" i="1"/>
  <c r="H165" i="1"/>
  <c r="F169" i="4"/>
  <c r="D155" i="1"/>
  <c r="G154" i="1"/>
  <c r="G149" i="1"/>
  <c r="H149" i="1"/>
  <c r="E152" i="4"/>
  <c r="D148" i="1" s="1"/>
  <c r="F153" i="4"/>
  <c r="E295" i="9"/>
  <c r="B295" i="9" s="1"/>
  <c r="G1237" i="1"/>
  <c r="H1222" i="1"/>
  <c r="G1222" i="1"/>
  <c r="F245" i="5"/>
  <c r="E237" i="5"/>
  <c r="E284" i="9"/>
  <c r="B284" i="9" s="1"/>
  <c r="G1211" i="1"/>
  <c r="E307" i="9"/>
  <c r="B307" i="9" s="1"/>
  <c r="E306" i="9"/>
  <c r="B306" i="9" s="1"/>
  <c r="E303" i="9"/>
  <c r="B303" i="9" s="1"/>
  <c r="E302" i="9"/>
  <c r="B302" i="9" s="1"/>
  <c r="G1201" i="1"/>
  <c r="E299" i="9"/>
  <c r="B299" i="9" s="1"/>
  <c r="E298" i="9"/>
  <c r="B298" i="9" s="1"/>
  <c r="G1188" i="1"/>
  <c r="G1187" i="1"/>
  <c r="G1186" i="1"/>
  <c r="G1184" i="1"/>
  <c r="H1184" i="1"/>
  <c r="E206" i="5"/>
  <c r="E176" i="5" s="1"/>
  <c r="H19" i="9" s="1"/>
  <c r="E19" i="9" s="1"/>
  <c r="B19" i="9" s="1"/>
  <c r="E294" i="9"/>
  <c r="B294" i="9" s="1"/>
  <c r="G1175" i="1"/>
  <c r="H1175" i="1"/>
  <c r="E190" i="5"/>
  <c r="H310" i="9" s="1"/>
  <c r="D1167" i="1"/>
  <c r="D1168" i="1"/>
  <c r="E293" i="9"/>
  <c r="B293" i="9" s="1"/>
  <c r="G1148" i="1"/>
  <c r="H1148" i="1"/>
  <c r="H1142" i="1"/>
  <c r="G1142" i="1"/>
  <c r="E289" i="9"/>
  <c r="B289" i="9" s="1"/>
  <c r="H1120" i="1"/>
  <c r="G1120" i="1"/>
  <c r="E134" i="5"/>
  <c r="D1112" i="1" s="1"/>
  <c r="H1112" i="1"/>
  <c r="G1112" i="1"/>
  <c r="D1113" i="1"/>
  <c r="F135" i="5"/>
  <c r="G1104" i="1"/>
  <c r="G1105" i="1"/>
  <c r="G1106" i="1"/>
  <c r="G1107" i="1"/>
  <c r="G1108" i="1"/>
  <c r="G1109" i="1"/>
  <c r="G1110" i="1"/>
  <c r="G1097" i="1"/>
  <c r="H1097" i="1"/>
  <c r="F119" i="5"/>
  <c r="E118" i="5"/>
  <c r="D1096" i="1" s="1"/>
  <c r="F118" i="5"/>
  <c r="H290" i="9"/>
  <c r="E290" i="9"/>
  <c r="B290" i="9" s="1"/>
  <c r="E286" i="9"/>
  <c r="B286" i="9" s="1"/>
  <c r="G1047" i="1"/>
  <c r="H1047" i="1"/>
  <c r="H1048" i="1"/>
  <c r="H1049" i="1"/>
  <c r="H1050" i="1"/>
  <c r="H1051" i="1"/>
  <c r="H1052" i="1"/>
  <c r="H1053" i="1"/>
  <c r="H1054" i="1"/>
  <c r="H1055" i="1"/>
  <c r="F69" i="5"/>
  <c r="G1041" i="1"/>
  <c r="G1042" i="1"/>
  <c r="G1043" i="1"/>
  <c r="G1044" i="1"/>
  <c r="G1045" i="1"/>
  <c r="G1030" i="1"/>
  <c r="G1031" i="1"/>
  <c r="G1032" i="1"/>
  <c r="G1033" i="1"/>
  <c r="G1023" i="1"/>
  <c r="G1024" i="1"/>
  <c r="G1025" i="1"/>
  <c r="G1026" i="1"/>
  <c r="G1027" i="1"/>
  <c r="G1028" i="1"/>
  <c r="G1029" i="1"/>
  <c r="G1019" i="1"/>
  <c r="G1020" i="1"/>
  <c r="G1021" i="1"/>
  <c r="G1022" i="1"/>
  <c r="G1013" i="1"/>
  <c r="G1014" i="1"/>
  <c r="G1015" i="1"/>
  <c r="G1016" i="1"/>
  <c r="G1017" i="1"/>
  <c r="G1018" i="1"/>
  <c r="G1008" i="1"/>
  <c r="G1009" i="1"/>
  <c r="G1010" i="1"/>
  <c r="G1011" i="1"/>
  <c r="H1007" i="1"/>
  <c r="H1012" i="1"/>
  <c r="F29" i="5"/>
  <c r="G997" i="1"/>
  <c r="G998" i="1"/>
  <c r="G999" i="1"/>
  <c r="G1000" i="1"/>
  <c r="G1001" i="1"/>
  <c r="G1002" i="1"/>
  <c r="G1003" i="1"/>
  <c r="G1004" i="1"/>
  <c r="G1005" i="1"/>
  <c r="G1006" i="1"/>
  <c r="E12" i="5"/>
  <c r="D990" i="1" s="1"/>
  <c r="H990" i="1" s="1"/>
  <c r="G991" i="1"/>
  <c r="G992" i="1"/>
  <c r="G993" i="1"/>
  <c r="G994" i="1"/>
  <c r="G995" i="1"/>
  <c r="G996" i="1"/>
  <c r="G1398" i="1"/>
  <c r="G1423" i="1"/>
  <c r="G1433" i="1"/>
  <c r="G1424" i="1"/>
  <c r="G1432" i="1"/>
  <c r="D1408" i="1"/>
  <c r="I27" i="3"/>
  <c r="G1416" i="1"/>
  <c r="D1416" i="1"/>
  <c r="H1416" i="1" s="1"/>
  <c r="G1420" i="1"/>
  <c r="G1412" i="1"/>
  <c r="G1402" i="1"/>
  <c r="G1405" i="1"/>
  <c r="G1407" i="1"/>
  <c r="G1393" i="1"/>
  <c r="G1400" i="1"/>
  <c r="G1389" i="1"/>
  <c r="G1391" i="1"/>
  <c r="G1388" i="1"/>
  <c r="G1385" i="1"/>
  <c r="G1387" i="1"/>
  <c r="G1377" i="1"/>
  <c r="G1379" i="1"/>
  <c r="G1376" i="1"/>
  <c r="G1380" i="1"/>
  <c r="G1370" i="1"/>
  <c r="G1373" i="1"/>
  <c r="G1375" i="1"/>
  <c r="G1372" i="1"/>
  <c r="G1368" i="1"/>
  <c r="G1362" i="1"/>
  <c r="G1365" i="1"/>
  <c r="G1367" i="1"/>
  <c r="G1364" i="1"/>
  <c r="G1359" i="1"/>
  <c r="G1356" i="1"/>
  <c r="G1350" i="1"/>
  <c r="G1353" i="1"/>
  <c r="G1330" i="1"/>
  <c r="G1331" i="1"/>
  <c r="G1332" i="1"/>
  <c r="E35" i="6"/>
  <c r="H1322" i="1"/>
  <c r="G1322" i="1"/>
  <c r="H1304" i="1"/>
  <c r="G1304" i="1"/>
  <c r="E5" i="6"/>
  <c r="G1303" i="1"/>
  <c r="G1302" i="1"/>
  <c r="G1300" i="1"/>
  <c r="G1301" i="1"/>
  <c r="H1470" i="1"/>
  <c r="G1473" i="1"/>
  <c r="J1465" i="1"/>
  <c r="J1463" i="1"/>
  <c r="J1460" i="1"/>
  <c r="C1453" i="1"/>
  <c r="J1452" i="1"/>
  <c r="D6" i="7"/>
  <c r="D5" i="7" s="1"/>
  <c r="H1445" i="1"/>
  <c r="J1446" i="1"/>
  <c r="J1448" i="1"/>
  <c r="J1440" i="1"/>
  <c r="H1438" i="1"/>
  <c r="C1437" i="1"/>
  <c r="J1444" i="1"/>
  <c r="G1478" i="1"/>
  <c r="H1478" i="1"/>
  <c r="I32" i="3"/>
  <c r="G1475" i="1"/>
  <c r="H1475" i="1"/>
  <c r="H1476" i="1"/>
  <c r="I1476" i="1" s="1"/>
  <c r="E38" i="7"/>
  <c r="I1473" i="1"/>
  <c r="G1470" i="1"/>
  <c r="H1471" i="1"/>
  <c r="I1471" i="1" s="1"/>
  <c r="I1467" i="1"/>
  <c r="H1465" i="1"/>
  <c r="I1465" i="1" s="1"/>
  <c r="I1463" i="1"/>
  <c r="E22" i="7"/>
  <c r="G1460" i="1"/>
  <c r="H1460" i="1"/>
  <c r="G1458" i="1"/>
  <c r="I1458" i="1" s="1"/>
  <c r="G1452" i="1"/>
  <c r="I1452" i="1" s="1"/>
  <c r="G1450" i="1"/>
  <c r="H1450" i="1"/>
  <c r="G1445" i="1"/>
  <c r="G1448" i="1"/>
  <c r="I1448" i="1" s="1"/>
  <c r="G1446" i="1"/>
  <c r="H1446" i="1"/>
  <c r="H1444" i="1"/>
  <c r="G1444" i="1"/>
  <c r="G1442" i="1"/>
  <c r="H1442" i="1"/>
  <c r="H1440" i="1"/>
  <c r="G1440" i="1"/>
  <c r="G1438" i="1"/>
  <c r="E6" i="7"/>
  <c r="D1437" i="1" s="1"/>
  <c r="I1456" i="1"/>
  <c r="C1576" i="1"/>
  <c r="G1579" i="1"/>
  <c r="G1567" i="1"/>
  <c r="G1560" i="1"/>
  <c r="G1564" i="1"/>
  <c r="G1544" i="1"/>
  <c r="G1543" i="1"/>
  <c r="G1535" i="1"/>
  <c r="G1539" i="1"/>
  <c r="D49" i="8"/>
  <c r="C1524" i="1" s="1"/>
  <c r="H1524" i="1" s="1"/>
  <c r="G1528" i="1"/>
  <c r="G1527" i="1"/>
  <c r="G1519" i="1"/>
  <c r="G1523" i="1"/>
  <c r="G1512" i="1"/>
  <c r="G1516" i="1"/>
  <c r="D42" i="8"/>
  <c r="I34" i="3" s="1"/>
  <c r="G1503" i="1"/>
  <c r="G1507" i="1"/>
  <c r="C1501" i="1"/>
  <c r="G1501" i="1" s="1"/>
  <c r="G1499" i="1"/>
  <c r="G1495" i="1"/>
  <c r="H1483" i="1"/>
  <c r="G1483" i="1"/>
  <c r="C1481" i="1"/>
  <c r="G1481" i="1" s="1"/>
  <c r="C1517" i="1"/>
  <c r="G1517" i="1" s="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G1455" i="1"/>
  <c r="J1455" i="1"/>
  <c r="H1455" i="1"/>
  <c r="G1468" i="1"/>
  <c r="J1468" i="1"/>
  <c r="H1468" i="1"/>
  <c r="G1479" i="1"/>
  <c r="I1479" i="1" s="1"/>
  <c r="J1479" i="1"/>
  <c r="H1479" i="1"/>
  <c r="G1451" i="1"/>
  <c r="J1451" i="1"/>
  <c r="H1451" i="1"/>
  <c r="G1461" i="1"/>
  <c r="H1461" i="1"/>
  <c r="G1466" i="1"/>
  <c r="J1466" i="1"/>
  <c r="H1466" i="1"/>
  <c r="G1477" i="1"/>
  <c r="I1477" i="1" s="1"/>
  <c r="J1477" i="1"/>
  <c r="H1477" i="1"/>
  <c r="J1445" i="1"/>
  <c r="G1449" i="1"/>
  <c r="J1449" i="1"/>
  <c r="H1449" i="1"/>
  <c r="G1454" i="1"/>
  <c r="H1454" i="1"/>
  <c r="G1459" i="1"/>
  <c r="J1459" i="1"/>
  <c r="H1459" i="1"/>
  <c r="G1464" i="1"/>
  <c r="J1464" i="1"/>
  <c r="H1464" i="1"/>
  <c r="G1474" i="1"/>
  <c r="J1474" i="1"/>
  <c r="H1474"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J1439" i="1"/>
  <c r="G1439" i="1"/>
  <c r="I1439" i="1" s="1"/>
  <c r="J1441" i="1"/>
  <c r="G1441" i="1"/>
  <c r="I1441" i="1" s="1"/>
  <c r="J1443" i="1"/>
  <c r="G1443" i="1"/>
  <c r="I1443" i="1" s="1"/>
  <c r="G1447" i="1"/>
  <c r="J1447" i="1"/>
  <c r="H1447" i="1"/>
  <c r="G1457" i="1"/>
  <c r="J1457" i="1"/>
  <c r="H1457" i="1"/>
  <c r="G1462" i="1"/>
  <c r="J1462" i="1"/>
  <c r="H1462" i="1"/>
  <c r="G1472" i="1"/>
  <c r="J1472" i="1"/>
  <c r="H1472" i="1"/>
  <c r="H1482" i="1"/>
  <c r="G1482" i="1"/>
  <c r="H1486" i="1"/>
  <c r="G1486" i="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F351" i="4"/>
  <c r="D6" i="4"/>
  <c r="D50" i="4"/>
  <c r="D82" i="4"/>
  <c r="D106" i="4"/>
  <c r="E163" i="4"/>
  <c r="D159" i="1" s="1"/>
  <c r="D224" i="4"/>
  <c r="D151" i="4" s="1"/>
  <c r="G1578" i="1"/>
  <c r="D299" i="4"/>
  <c r="F300" i="4"/>
  <c r="D263" i="4"/>
  <c r="F134" i="5"/>
  <c r="D344" i="4"/>
  <c r="F352" i="4"/>
  <c r="D396" i="4"/>
  <c r="D421" i="4"/>
  <c r="D515" i="4"/>
  <c r="F529" i="4"/>
  <c r="D567" i="4"/>
  <c r="F581" i="4"/>
  <c r="F603" i="4"/>
  <c r="D625" i="4"/>
  <c r="D87" i="5"/>
  <c r="D176" i="5"/>
  <c r="D190" i="5"/>
  <c r="D5" i="6"/>
  <c r="D89" i="6"/>
  <c r="F130" i="6"/>
  <c r="D311" i="4"/>
  <c r="F417" i="4"/>
  <c r="D484" i="4"/>
  <c r="E87" i="5"/>
  <c r="D1065" i="1" s="1"/>
  <c r="F88" i="5"/>
  <c r="D146" i="5"/>
  <c r="F177" i="5"/>
  <c r="D238" i="5"/>
  <c r="D258" i="5"/>
  <c r="F36" i="6"/>
  <c r="D114" i="6"/>
  <c r="B23" i="9"/>
  <c r="E146" i="5"/>
  <c r="D1124" i="1" s="1"/>
  <c r="E291" i="9"/>
  <c r="B291" i="9" s="1"/>
  <c r="F246" i="5"/>
  <c r="G187" i="9"/>
  <c r="E187" i="9" s="1"/>
  <c r="B187" i="9" s="1"/>
  <c r="B31" i="9"/>
  <c r="E29" i="9"/>
  <c r="B29"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B73" i="9"/>
  <c r="B76" i="9"/>
  <c r="B108" i="9"/>
  <c r="B116" i="9"/>
  <c r="B140" i="9"/>
  <c r="G192" i="9"/>
  <c r="E192"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8" i="9"/>
  <c r="E188" i="9" s="1"/>
  <c r="B188" i="9" s="1"/>
  <c r="G166" i="9"/>
  <c r="H165" i="9"/>
  <c r="G191" i="9"/>
  <c r="E191" i="9" s="1"/>
  <c r="B191" i="9" s="1"/>
  <c r="G189" i="9"/>
  <c r="E189" i="9" s="1"/>
  <c r="B189" i="9" s="1"/>
  <c r="G165" i="9"/>
  <c r="G164" i="9"/>
  <c r="E164" i="9" s="1"/>
  <c r="B164" i="9" s="1"/>
  <c r="G163" i="9"/>
  <c r="E163" i="9" s="1"/>
  <c r="B163" i="9" s="1"/>
  <c r="G162" i="9"/>
  <c r="E162" i="9" s="1"/>
  <c r="B162" i="9" s="1"/>
  <c r="G161" i="9"/>
  <c r="E161" i="9" s="1"/>
  <c r="B161" i="9" s="1"/>
  <c r="I10" i="9"/>
  <c r="B112" i="9"/>
  <c r="G190" i="9"/>
  <c r="E190" i="9" s="1"/>
  <c r="B190" i="9" s="1"/>
  <c r="F218" i="9"/>
  <c r="B218" i="9" s="1"/>
  <c r="F226" i="9"/>
  <c r="B226" i="9" s="1"/>
  <c r="B231" i="9"/>
  <c r="F234" i="9"/>
  <c r="B234" i="9" s="1"/>
  <c r="B239" i="9"/>
  <c r="F242" i="9"/>
  <c r="B242" i="9" s="1"/>
  <c r="B247" i="9"/>
  <c r="B255" i="9"/>
  <c r="B263" i="9"/>
  <c r="F266" i="9"/>
  <c r="B266" i="9" s="1"/>
  <c r="B271" i="9"/>
  <c r="B282" i="9"/>
  <c r="E309" i="9"/>
  <c r="B309" i="9" s="1"/>
  <c r="B221" i="9"/>
  <c r="B228" i="9"/>
  <c r="B229" i="9"/>
  <c r="B236" i="9"/>
  <c r="B237" i="9"/>
  <c r="B245" i="9"/>
  <c r="B253" i="9"/>
  <c r="B268" i="9"/>
  <c r="B287" i="9"/>
  <c r="F213" i="9" l="1"/>
  <c r="B213" i="9" s="1"/>
  <c r="G638" i="1"/>
  <c r="G637" i="1"/>
  <c r="F643" i="4"/>
  <c r="E350" i="4"/>
  <c r="D345" i="1" s="1"/>
  <c r="H358" i="1"/>
  <c r="F363" i="4"/>
  <c r="G588" i="1"/>
  <c r="H588" i="1"/>
  <c r="G467" i="1"/>
  <c r="H467" i="1"/>
  <c r="G575" i="1"/>
  <c r="H575" i="1"/>
  <c r="H484" i="1"/>
  <c r="G484" i="1"/>
  <c r="G453" i="1"/>
  <c r="H453" i="1"/>
  <c r="H523" i="1"/>
  <c r="G523" i="1"/>
  <c r="H524" i="1"/>
  <c r="G524" i="1"/>
  <c r="E166" i="9"/>
  <c r="B166" i="9" s="1"/>
  <c r="E420" i="4"/>
  <c r="D415" i="1"/>
  <c r="G346" i="1"/>
  <c r="H346" i="1"/>
  <c r="G347" i="1"/>
  <c r="H347" i="1"/>
  <c r="E298" i="4"/>
  <c r="D293" i="1" s="1"/>
  <c r="G3" i="1"/>
  <c r="H3" i="1"/>
  <c r="G124" i="1"/>
  <c r="F124" i="4"/>
  <c r="G120" i="1"/>
  <c r="G108" i="1"/>
  <c r="H64" i="1"/>
  <c r="G64" i="1"/>
  <c r="E6" i="4"/>
  <c r="F6" i="4" s="1"/>
  <c r="H50" i="1"/>
  <c r="G50" i="1"/>
  <c r="E165" i="9"/>
  <c r="B165" i="9" s="1"/>
  <c r="G212" i="1"/>
  <c r="H212" i="1"/>
  <c r="H155" i="1"/>
  <c r="G155" i="1"/>
  <c r="F152" i="4"/>
  <c r="H148" i="1"/>
  <c r="G148" i="1"/>
  <c r="H21" i="9"/>
  <c r="G21" i="9"/>
  <c r="I23" i="3"/>
  <c r="D1214" i="1"/>
  <c r="H311" i="9"/>
  <c r="E311" i="9" s="1"/>
  <c r="B311" i="9" s="1"/>
  <c r="D1183" i="1"/>
  <c r="H1168" i="1"/>
  <c r="G1168" i="1"/>
  <c r="H1113" i="1"/>
  <c r="G1113" i="1"/>
  <c r="H1096" i="1"/>
  <c r="G1096" i="1"/>
  <c r="F12" i="5"/>
  <c r="E7" i="5"/>
  <c r="I20" i="3" s="1"/>
  <c r="G990" i="1"/>
  <c r="I25" i="3"/>
  <c r="D1329" i="1"/>
  <c r="E141" i="6"/>
  <c r="D1435" i="1" s="1"/>
  <c r="I24" i="3"/>
  <c r="D1299" i="1"/>
  <c r="I1464" i="1"/>
  <c r="C1436" i="1"/>
  <c r="H29" i="3"/>
  <c r="I1451" i="1"/>
  <c r="G1437" i="1"/>
  <c r="I1440" i="1"/>
  <c r="I1444" i="1"/>
  <c r="I1478" i="1"/>
  <c r="D1469" i="1"/>
  <c r="I31" i="3"/>
  <c r="I1474" i="1"/>
  <c r="I1466" i="1"/>
  <c r="D1453" i="1"/>
  <c r="I30" i="3"/>
  <c r="I1460" i="1"/>
  <c r="I1457" i="1"/>
  <c r="I1450" i="1"/>
  <c r="I1449" i="1"/>
  <c r="I1447" i="1"/>
  <c r="I1446" i="1"/>
  <c r="H1437" i="1"/>
  <c r="I1442" i="1"/>
  <c r="E5" i="7"/>
  <c r="G316" i="9" s="1"/>
  <c r="E316" i="9" s="1"/>
  <c r="E315" i="9" s="1"/>
  <c r="I10" i="3" s="1"/>
  <c r="H1576" i="1"/>
  <c r="G1576" i="1"/>
  <c r="D43" i="8"/>
  <c r="C1518" i="1" s="1"/>
  <c r="H11" i="3" s="1"/>
  <c r="N3" i="9" s="1"/>
  <c r="G1524" i="1"/>
  <c r="H1517" i="1"/>
  <c r="H1481" i="1"/>
  <c r="H17" i="3"/>
  <c r="D289" i="4"/>
  <c r="C147" i="1"/>
  <c r="F258" i="5"/>
  <c r="C1235" i="1"/>
  <c r="F146" i="5"/>
  <c r="C1124" i="1"/>
  <c r="F484" i="4"/>
  <c r="C478" i="1"/>
  <c r="F89" i="6"/>
  <c r="C1383" i="1"/>
  <c r="D68" i="5"/>
  <c r="F87" i="5"/>
  <c r="C1065" i="1"/>
  <c r="F567" i="4"/>
  <c r="C561" i="1"/>
  <c r="F396" i="4"/>
  <c r="C391" i="1"/>
  <c r="F299" i="4"/>
  <c r="D298" i="4"/>
  <c r="C294" i="1"/>
  <c r="G159" i="1"/>
  <c r="H159" i="1"/>
  <c r="D290" i="4"/>
  <c r="D412" i="4"/>
  <c r="H16" i="3"/>
  <c r="C2" i="1"/>
  <c r="F238" i="5"/>
  <c r="D237" i="5"/>
  <c r="C1215" i="1"/>
  <c r="D141" i="6"/>
  <c r="F5" i="6"/>
  <c r="H24" i="3"/>
  <c r="C1299" i="1"/>
  <c r="F625" i="4"/>
  <c r="C619" i="1"/>
  <c r="D528" i="4"/>
  <c r="F106" i="4"/>
  <c r="C102" i="1"/>
  <c r="I1462" i="1"/>
  <c r="E151" i="4"/>
  <c r="F163" i="4"/>
  <c r="I1455" i="1"/>
  <c r="F114" i="6"/>
  <c r="H27" i="3"/>
  <c r="C1408" i="1"/>
  <c r="F311" i="4"/>
  <c r="C306" i="1"/>
  <c r="G310" i="9"/>
  <c r="E310" i="9" s="1"/>
  <c r="B310" i="9" s="1"/>
  <c r="F190" i="5"/>
  <c r="C1167" i="1"/>
  <c r="F515" i="4"/>
  <c r="C509" i="1"/>
  <c r="F344" i="4"/>
  <c r="C339" i="1"/>
  <c r="E68" i="5"/>
  <c r="F82" i="4"/>
  <c r="C78" i="1"/>
  <c r="I1472" i="1"/>
  <c r="I1459" i="1"/>
  <c r="I1468" i="1"/>
  <c r="B192" i="9"/>
  <c r="E175" i="5"/>
  <c r="D1152" i="1" s="1"/>
  <c r="I22" i="3"/>
  <c r="D1153" i="1"/>
  <c r="F176" i="5"/>
  <c r="D175" i="5"/>
  <c r="H22" i="3"/>
  <c r="C1153" i="1"/>
  <c r="F421" i="4"/>
  <c r="D420" i="4"/>
  <c r="C415" i="1"/>
  <c r="F263" i="4"/>
  <c r="C259" i="1"/>
  <c r="F224" i="4"/>
  <c r="C220" i="1"/>
  <c r="F50" i="4"/>
  <c r="C46" i="1"/>
  <c r="D350" i="4"/>
  <c r="E635" i="4" l="1"/>
  <c r="D629" i="1" s="1"/>
  <c r="D414" i="1"/>
  <c r="E636" i="4"/>
  <c r="D630" i="1" s="1"/>
  <c r="E407" i="4"/>
  <c r="D402" i="1" s="1"/>
  <c r="E408" i="4"/>
  <c r="D403" i="1" s="1"/>
  <c r="D2" i="1"/>
  <c r="G2" i="1" s="1"/>
  <c r="I16" i="3"/>
  <c r="E412" i="4"/>
  <c r="F412" i="4" s="1"/>
  <c r="E21" i="9"/>
  <c r="B21" i="9" s="1"/>
  <c r="G1183" i="1"/>
  <c r="H1183" i="1"/>
  <c r="D985" i="1"/>
  <c r="G985" i="1" s="1"/>
  <c r="F7" i="5"/>
  <c r="I28" i="3"/>
  <c r="G318" i="9"/>
  <c r="E318" i="9" s="1"/>
  <c r="B318" i="9" s="1"/>
  <c r="H1329" i="1"/>
  <c r="G1329" i="1"/>
  <c r="H1469" i="1"/>
  <c r="G1469" i="1"/>
  <c r="G1453" i="1"/>
  <c r="H1453" i="1"/>
  <c r="D1436" i="1"/>
  <c r="G1436" i="1" s="1"/>
  <c r="B316" i="9"/>
  <c r="I29" i="3"/>
  <c r="I35" i="3"/>
  <c r="G314" i="9"/>
  <c r="E314" i="9" s="1"/>
  <c r="B314" i="9" s="1"/>
  <c r="G313" i="9"/>
  <c r="E313" i="9" s="1"/>
  <c r="K1451" i="9"/>
  <c r="H1518" i="1"/>
  <c r="G1518" i="1"/>
  <c r="G1383" i="1"/>
  <c r="H1383" i="1"/>
  <c r="H1124" i="1"/>
  <c r="G1124" i="1"/>
  <c r="F420" i="4"/>
  <c r="D635" i="4"/>
  <c r="C414" i="1"/>
  <c r="E289" i="4"/>
  <c r="F289" i="4" s="1"/>
  <c r="I17" i="3"/>
  <c r="D147" i="1"/>
  <c r="G147" i="1" s="1"/>
  <c r="G46" i="1"/>
  <c r="H46" i="1"/>
  <c r="G78" i="1"/>
  <c r="H78" i="1"/>
  <c r="H339" i="1"/>
  <c r="G339" i="1"/>
  <c r="H1167" i="1"/>
  <c r="G1167" i="1"/>
  <c r="D636" i="4"/>
  <c r="F528" i="4"/>
  <c r="C522" i="1"/>
  <c r="H1215" i="1"/>
  <c r="G1215" i="1"/>
  <c r="D639" i="4"/>
  <c r="D414" i="4"/>
  <c r="C407" i="1"/>
  <c r="G391" i="1"/>
  <c r="H391" i="1"/>
  <c r="H1065" i="1"/>
  <c r="G1065" i="1"/>
  <c r="D413" i="4"/>
  <c r="D291" i="4"/>
  <c r="C285" i="1"/>
  <c r="H306" i="1"/>
  <c r="G306" i="1"/>
  <c r="H259" i="1"/>
  <c r="G259" i="1"/>
  <c r="H1153" i="1"/>
  <c r="G1153" i="1"/>
  <c r="I21" i="3"/>
  <c r="D1046" i="1"/>
  <c r="E6" i="5"/>
  <c r="G1408" i="1"/>
  <c r="H1408" i="1"/>
  <c r="H619" i="1"/>
  <c r="G619" i="1"/>
  <c r="F237" i="5"/>
  <c r="H23" i="3"/>
  <c r="C1214" i="1"/>
  <c r="F290" i="4"/>
  <c r="C286" i="1"/>
  <c r="H294" i="1"/>
  <c r="G294" i="1"/>
  <c r="H478" i="1"/>
  <c r="G478" i="1"/>
  <c r="H1235" i="1"/>
  <c r="G1235" i="1"/>
  <c r="F151" i="4"/>
  <c r="D408" i="4"/>
  <c r="F350" i="4"/>
  <c r="C345" i="1"/>
  <c r="F175" i="5"/>
  <c r="C1152" i="1"/>
  <c r="H9" i="3"/>
  <c r="H1299" i="1"/>
  <c r="G1299" i="1"/>
  <c r="G220" i="1"/>
  <c r="H220" i="1"/>
  <c r="H415" i="1"/>
  <c r="G415" i="1"/>
  <c r="G509" i="1"/>
  <c r="H509" i="1"/>
  <c r="G102" i="1"/>
  <c r="H102" i="1"/>
  <c r="F141" i="6"/>
  <c r="H28" i="3"/>
  <c r="C1435" i="1"/>
  <c r="D407" i="4"/>
  <c r="F298" i="4"/>
  <c r="C293" i="1"/>
  <c r="H561" i="1"/>
  <c r="G561" i="1"/>
  <c r="F68" i="5"/>
  <c r="H21" i="3"/>
  <c r="C1046" i="1"/>
  <c r="D6" i="5"/>
  <c r="H2" i="1" l="1"/>
  <c r="E639" i="4"/>
  <c r="D633" i="1" s="1"/>
  <c r="D407" i="1"/>
  <c r="G407" i="1" s="1"/>
  <c r="H147" i="1"/>
  <c r="H985" i="1"/>
  <c r="E317" i="9"/>
  <c r="I9" i="3" s="1"/>
  <c r="H1436" i="1"/>
  <c r="B313" i="9"/>
  <c r="E312" i="9"/>
  <c r="I11" i="3" s="1"/>
  <c r="G285" i="9"/>
  <c r="E285" i="9" s="1"/>
  <c r="B285" i="9" s="1"/>
  <c r="G278" i="9"/>
  <c r="F6" i="5"/>
  <c r="C984" i="1"/>
  <c r="F407" i="4"/>
  <c r="C402" i="1"/>
  <c r="H1046" i="1"/>
  <c r="G1046" i="1"/>
  <c r="H293" i="1"/>
  <c r="G293" i="1"/>
  <c r="G1435" i="1"/>
  <c r="H1435" i="1"/>
  <c r="G345" i="1"/>
  <c r="H345" i="1"/>
  <c r="E291" i="4"/>
  <c r="D287" i="1" s="1"/>
  <c r="E413" i="4"/>
  <c r="F413" i="4" s="1"/>
  <c r="D285" i="1"/>
  <c r="G285" i="1" s="1"/>
  <c r="E290" i="4"/>
  <c r="K3" i="9"/>
  <c r="C287" i="1"/>
  <c r="F414" i="4"/>
  <c r="C409" i="1"/>
  <c r="H522" i="1"/>
  <c r="G522" i="1"/>
  <c r="G414" i="1"/>
  <c r="H414" i="1"/>
  <c r="H1152" i="1"/>
  <c r="G1152" i="1"/>
  <c r="F408" i="4"/>
  <c r="C403" i="1"/>
  <c r="H278" i="9"/>
  <c r="D984" i="1"/>
  <c r="D640" i="4"/>
  <c r="D415" i="4"/>
  <c r="C408" i="1"/>
  <c r="D641" i="4"/>
  <c r="F639" i="4"/>
  <c r="C633" i="1"/>
  <c r="F635" i="4"/>
  <c r="C629" i="1"/>
  <c r="H1214" i="1"/>
  <c r="G1214" i="1"/>
  <c r="H407" i="1"/>
  <c r="F636" i="4"/>
  <c r="C630" i="1"/>
  <c r="H285" i="1" l="1"/>
  <c r="F291" i="4"/>
  <c r="F641" i="4"/>
  <c r="C635" i="1"/>
  <c r="H403" i="1"/>
  <c r="G403" i="1"/>
  <c r="E640" i="4"/>
  <c r="F640" i="4" s="1"/>
  <c r="E415" i="4"/>
  <c r="D410" i="1" s="1"/>
  <c r="D408" i="1"/>
  <c r="G408" i="1" s="1"/>
  <c r="E414" i="4"/>
  <c r="D409" i="1" s="1"/>
  <c r="H409" i="1" s="1"/>
  <c r="H8" i="3"/>
  <c r="H984" i="1"/>
  <c r="G984" i="1"/>
  <c r="D642" i="4"/>
  <c r="C634" i="1"/>
  <c r="G633" i="1"/>
  <c r="H633" i="1"/>
  <c r="H630" i="1"/>
  <c r="G630" i="1"/>
  <c r="H629" i="1"/>
  <c r="G629" i="1"/>
  <c r="C410" i="1"/>
  <c r="H287" i="1"/>
  <c r="G287" i="1"/>
  <c r="D286" i="1"/>
  <c r="G402" i="1"/>
  <c r="H402" i="1"/>
  <c r="E278" i="9"/>
  <c r="F415" i="4" l="1"/>
  <c r="H408" i="1"/>
  <c r="M3" i="9"/>
  <c r="E642" i="4"/>
  <c r="D634" i="1"/>
  <c r="G634" i="1" s="1"/>
  <c r="E641" i="4"/>
  <c r="G410" i="1"/>
  <c r="H410" i="1"/>
  <c r="D646" i="4"/>
  <c r="C636" i="1"/>
  <c r="G409" i="1"/>
  <c r="E277" i="9"/>
  <c r="I8" i="3" s="1"/>
  <c r="B278" i="9"/>
  <c r="D645" i="4"/>
  <c r="G286" i="1"/>
  <c r="H286" i="1"/>
  <c r="H634" i="1"/>
  <c r="F646" i="4" l="1"/>
  <c r="H19" i="3"/>
  <c r="C640" i="1"/>
  <c r="E646" i="4"/>
  <c r="D636" i="1"/>
  <c r="G636" i="1" s="1"/>
  <c r="H18" i="3"/>
  <c r="C639" i="1"/>
  <c r="F642" i="4"/>
  <c r="E645" i="4"/>
  <c r="F645" i="4" s="1"/>
  <c r="D635" i="1"/>
  <c r="G276" i="9" l="1"/>
  <c r="E276" i="9" s="1"/>
  <c r="B276" i="9" s="1"/>
  <c r="H636" i="1"/>
  <c r="I19" i="3"/>
  <c r="D640" i="1"/>
  <c r="I18" i="3"/>
  <c r="D639" i="1"/>
  <c r="G639" i="1" s="1"/>
  <c r="H635" i="1"/>
  <c r="G635" i="1"/>
  <c r="H7" i="3" l="1"/>
  <c r="J3" i="9" s="1"/>
  <c r="G640" i="1"/>
  <c r="H640" i="1"/>
  <c r="H639" i="1"/>
  <c r="G274" i="9" l="1"/>
  <c r="M272" i="9"/>
  <c r="L272" i="9"/>
  <c r="H274" i="9"/>
  <c r="H18" i="9"/>
  <c r="G18" i="9"/>
  <c r="H17" i="9"/>
  <c r="I11" i="9"/>
  <c r="M16" i="9"/>
  <c r="K13" i="9"/>
  <c r="J10" i="9"/>
  <c r="I7" i="9"/>
  <c r="K9" i="9"/>
  <c r="J6" i="9"/>
  <c r="L15" i="9"/>
  <c r="K5" i="9"/>
  <c r="K6" i="9"/>
  <c r="J11" i="9"/>
  <c r="I17" i="9"/>
  <c r="I9" i="9"/>
  <c r="G15" i="9"/>
  <c r="J9" i="9"/>
  <c r="H15" i="9"/>
  <c r="J7" i="9"/>
  <c r="I12" i="9"/>
  <c r="I5" i="9"/>
  <c r="K11" i="9"/>
  <c r="H16" i="9"/>
  <c r="J5" i="9"/>
  <c r="L16" i="9"/>
  <c r="G17" i="9"/>
  <c r="I8" i="9"/>
  <c r="M15" i="9"/>
  <c r="K7" i="9"/>
  <c r="J12" i="9"/>
  <c r="J17" i="9"/>
  <c r="I6" i="9"/>
  <c r="K12" i="9"/>
  <c r="K10" i="9"/>
  <c r="G16" i="9"/>
  <c r="E16" i="9" s="1"/>
  <c r="J8" i="9"/>
  <c r="I13" i="9"/>
  <c r="K8" i="9"/>
  <c r="J13" i="9"/>
  <c r="F272" i="9" l="1"/>
  <c r="B272" i="9" s="1"/>
  <c r="F16" i="9"/>
  <c r="B16" i="9" s="1"/>
  <c r="E17" i="9"/>
  <c r="B17" i="9" s="1"/>
  <c r="F15" i="9"/>
  <c r="E18" i="9"/>
  <c r="B18" i="9" s="1"/>
  <c r="E5" i="9"/>
  <c r="B5" i="9" s="1"/>
  <c r="E13" i="9"/>
  <c r="B13" i="9" s="1"/>
  <c r="E8" i="9"/>
  <c r="B8" i="9" s="1"/>
  <c r="E9" i="9"/>
  <c r="B9" i="9" s="1"/>
  <c r="E7" i="9"/>
  <c r="B7" i="9" s="1"/>
  <c r="E11" i="9"/>
  <c r="B11" i="9" s="1"/>
  <c r="E10" i="9"/>
  <c r="B10" i="9" s="1"/>
  <c r="E6" i="9"/>
  <c r="B6" i="9" s="1"/>
  <c r="E12" i="9"/>
  <c r="B12" i="9" s="1"/>
  <c r="E15" i="9"/>
  <c r="E274" i="9"/>
  <c r="F20" i="9" l="1"/>
  <c r="F14"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<sst xmlns="http://schemas.openxmlformats.org/spreadsheetml/2006/main" count="4374" uniqueCount="3426">
  <si>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</si>
  <si>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</si>
  <si>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</si>
  <si>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</si>
  <si>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</si>
  <si>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</si>
  <si>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</si>
  <si>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</si>
  <si>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</si>
  <si>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</si>
  <si>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</si>
  <si>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</si>
  <si>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</si>
  <si>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</si>
  <si>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</si>
  <si>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</si>
  <si>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</si>
  <si>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</si>
  <si>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</si>
  <si>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</si>
  <si>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</si>
  <si>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</si>
  <si>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</si>
  <si>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</si>
  <si>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</si>
  <si>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</si>
  <si>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</si>
  <si>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</si>
  <si>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</si>
  <si>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</si>
  <si>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</si>
  <si>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NASTAVNI ZAVOD ZA JAVNO ZDRAVSTVO dr. ANDRIJA ŠTAMPAR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</si>
  <si>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</si>
  <si>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</si>
  <si>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</si>
  <si>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</si>
  <si>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</si>
  <si>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</si>
  <si>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</si>
  <si>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</si>
  <si>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</si>
  <si>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</si>
  <si>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</si>
  <si>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</si>
  <si>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</si>
  <si>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</si>
  <si>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</si>
  <si>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</si>
  <si>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</si>
  <si>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25835 - NASTAVNI ZAVOD ZA JAVNO ZDRAVSTVO dr. ANDRIJA ŠTAMPAR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</si>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</sst>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17316586.120000001</v>
      </c>
      <c r="D2" s="6">
        <f>'PR-RAS'!E6</f>
        <v>18293131.25</v>
      </c>
      <c r="E2" s="6">
        <v>0</v>
      </c>
      <c r="F2" s="6">
        <v>0</v>
      </c>
      <c r="G2" s="7">
        <f t="shared" ref="G2:G264" si="0">(B2/1000)*(C2*1+D2*2)</f>
        <v>53902.848620000004</v>
      </c>
      <c r="H2" s="7">
        <f t="shared" ref="H2:H264" si="1">ABS(C2-ROUND(C2,0))+ABS(D2-ROUND(D2,0))</f>
        <v>0.37000000104308128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2125169.65</v>
      </c>
      <c r="D46" s="1">
        <f>'PR-RAS'!E50</f>
        <v>679376.49</v>
      </c>
      <c r="E46" s="1">
        <v>0</v>
      </c>
      <c r="F46" s="1">
        <v>0</v>
      </c>
      <c r="G46" s="2">
        <f t="shared" si="0"/>
        <v>156776.51835</v>
      </c>
      <c r="H46" s="2">
        <f t="shared" si="1"/>
        <v>0.84000000008381903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9532.91</v>
      </c>
      <c r="E50" s="1">
        <v>0</v>
      </c>
      <c r="F50" s="1">
        <v>0</v>
      </c>
      <c r="G50" s="2">
        <f t="shared" si="0"/>
        <v>934.22518000000002</v>
      </c>
      <c r="H50" s="2">
        <f t="shared" si="1"/>
        <v>9.0000000000145519E-2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9532.91</v>
      </c>
      <c r="E51" s="1">
        <v>0</v>
      </c>
      <c r="F51" s="1">
        <v>0</v>
      </c>
      <c r="G51" s="2">
        <f t="shared" si="0"/>
        <v>953.29100000000005</v>
      </c>
      <c r="H51" s="2">
        <f t="shared" si="1"/>
        <v>9.0000000000145519E-2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424172.62</v>
      </c>
      <c r="D58" s="1">
        <f>'PR-RAS'!E62</f>
        <v>65391.360000000001</v>
      </c>
      <c r="E58" s="1">
        <v>0</v>
      </c>
      <c r="F58" s="1">
        <v>0</v>
      </c>
      <c r="G58" s="2">
        <f t="shared" si="0"/>
        <v>31632.454379999999</v>
      </c>
      <c r="H58" s="2">
        <f t="shared" si="1"/>
        <v>0.74000000000523869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424172.62</v>
      </c>
      <c r="D59" s="1">
        <f>'PR-RAS'!E63</f>
        <v>65391.360000000001</v>
      </c>
      <c r="E59" s="1">
        <v>0</v>
      </c>
      <c r="F59" s="1">
        <v>0</v>
      </c>
      <c r="G59" s="2">
        <f t="shared" si="0"/>
        <v>32187.40972</v>
      </c>
      <c r="H59" s="2">
        <f t="shared" si="1"/>
        <v>0.74000000000523869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265258.21999999997</v>
      </c>
      <c r="D64" s="1">
        <f>'PR-RAS'!E68</f>
        <v>192311.13</v>
      </c>
      <c r="E64" s="1">
        <v>0</v>
      </c>
      <c r="F64" s="1">
        <v>0</v>
      </c>
      <c r="G64" s="2">
        <f t="shared" si="0"/>
        <v>40942.470240000002</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265258.21999999997</v>
      </c>
      <c r="D65" s="1">
        <f>'PR-RAS'!E69</f>
        <v>192311.13</v>
      </c>
      <c r="E65" s="1">
        <v>0</v>
      </c>
      <c r="F65" s="1">
        <v>0</v>
      </c>
      <c r="G65" s="2">
        <f t="shared" si="0"/>
        <v>41592.350720000002</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1435738.81</v>
      </c>
      <c r="D70" s="1">
        <f>'PR-RAS'!E74</f>
        <v>412141.09</v>
      </c>
      <c r="E70" s="1">
        <v>0</v>
      </c>
      <c r="F70" s="1">
        <v>0</v>
      </c>
      <c r="G70" s="2">
        <f t="shared" si="0"/>
        <v>155941.44831000004</v>
      </c>
      <c r="H70" s="2">
        <f t="shared" si="1"/>
        <v>0.27999999996973202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603314.66</v>
      </c>
      <c r="D71" s="1">
        <f>'PR-RAS'!E75</f>
        <v>300154.88</v>
      </c>
      <c r="E71" s="1">
        <v>0</v>
      </c>
      <c r="F71" s="1">
        <v>0</v>
      </c>
      <c r="G71" s="2">
        <f t="shared" si="0"/>
        <v>84253.709400000007</v>
      </c>
      <c r="H71" s="2">
        <f t="shared" si="1"/>
        <v>0.4599999999627471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832424.15</v>
      </c>
      <c r="D72" s="1">
        <f>'PR-RAS'!E76</f>
        <v>111986.21</v>
      </c>
      <c r="E72" s="1">
        <v>0</v>
      </c>
      <c r="F72" s="1">
        <v>0</v>
      </c>
      <c r="G72" s="2">
        <f t="shared" si="0"/>
        <v>75004.156470000002</v>
      </c>
      <c r="H72" s="2">
        <f t="shared" si="1"/>
        <v>0.36000000002968591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87808.18</v>
      </c>
      <c r="D78" s="1">
        <f>'PR-RAS'!E82</f>
        <v>39707.009999999995</v>
      </c>
      <c r="E78" s="1">
        <v>0</v>
      </c>
      <c r="F78" s="1">
        <v>0</v>
      </c>
      <c r="G78" s="2">
        <f t="shared" si="0"/>
        <v>12876.109399999999</v>
      </c>
      <c r="H78" s="2">
        <f t="shared" si="1"/>
        <v>0.18999999998777639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27843.129999999997</v>
      </c>
      <c r="D79" s="1">
        <f>'PR-RAS'!E83</f>
        <v>850.13</v>
      </c>
      <c r="E79" s="1">
        <v>0</v>
      </c>
      <c r="F79" s="1">
        <v>0</v>
      </c>
      <c r="G79" s="2">
        <f t="shared" si="0"/>
        <v>2304.3844199999999</v>
      </c>
      <c r="H79" s="2">
        <f t="shared" si="1"/>
        <v>0.25999999999737611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27835.42</v>
      </c>
      <c r="D82" s="1">
        <f>'PR-RAS'!E86</f>
        <v>850.13</v>
      </c>
      <c r="E82" s="1">
        <v>0</v>
      </c>
      <c r="F82" s="1">
        <v>0</v>
      </c>
      <c r="G82" s="2">
        <f t="shared" si="0"/>
        <v>2392.3900799999997</v>
      </c>
      <c r="H82" s="2">
        <f t="shared" si="1"/>
        <v>0.54999999999824922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7.71</v>
      </c>
      <c r="D83" s="1">
        <f>'PR-RAS'!E87</f>
        <v>0</v>
      </c>
      <c r="E83" s="1">
        <v>0</v>
      </c>
      <c r="F83" s="1">
        <v>0</v>
      </c>
      <c r="G83" s="2">
        <f t="shared" si="0"/>
        <v>0.63222</v>
      </c>
      <c r="H83" s="2">
        <f t="shared" si="1"/>
        <v>0.29000000000000004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59965.05</v>
      </c>
      <c r="D87" s="1">
        <f>'PR-RAS'!E91</f>
        <v>38856.879999999997</v>
      </c>
      <c r="E87" s="1">
        <v>0</v>
      </c>
      <c r="F87" s="1">
        <v>0</v>
      </c>
      <c r="G87" s="2">
        <f t="shared" si="0"/>
        <v>11840.377659999998</v>
      </c>
      <c r="H87" s="2">
        <f t="shared" si="1"/>
        <v>0.17000000000552973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59965.05</v>
      </c>
      <c r="D93" s="1">
        <f>'PR-RAS'!E97</f>
        <v>38856.879999999997</v>
      </c>
      <c r="E93" s="1">
        <v>0</v>
      </c>
      <c r="F93" s="1">
        <v>0</v>
      </c>
      <c r="G93" s="2">
        <f t="shared" si="0"/>
        <v>12666.45052</v>
      </c>
      <c r="H93" s="2">
        <f t="shared" si="1"/>
        <v>0.17000000000552973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104212.75</v>
      </c>
      <c r="D102" s="1">
        <f>'PR-RAS'!E106</f>
        <v>112743.31</v>
      </c>
      <c r="E102" s="1">
        <v>0</v>
      </c>
      <c r="F102" s="1">
        <v>0</v>
      </c>
      <c r="G102" s="2">
        <f t="shared" si="0"/>
        <v>33299.63637</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104212.75</v>
      </c>
      <c r="D108" s="1">
        <f>'PR-RAS'!E112</f>
        <v>112743.31</v>
      </c>
      <c r="E108" s="1">
        <v>0</v>
      </c>
      <c r="F108" s="1">
        <v>0</v>
      </c>
      <c r="G108" s="2">
        <f t="shared" si="0"/>
        <v>35277.832589999998</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104212.75</v>
      </c>
      <c r="D113" s="1">
        <f>'PR-RAS'!E117</f>
        <v>112743.31</v>
      </c>
      <c r="E113" s="1">
        <v>0</v>
      </c>
      <c r="F113" s="1">
        <v>0</v>
      </c>
      <c r="G113" s="2">
        <f t="shared" si="0"/>
        <v>36926.329440000001</v>
      </c>
      <c r="H113" s="2">
        <f t="shared" si="1"/>
        <v>0.55999999999767169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6101487.1899999995</v>
      </c>
      <c r="D120" s="1">
        <f>'PR-RAS'!E124</f>
        <v>5915269</v>
      </c>
      <c r="E120" s="1">
        <v>0</v>
      </c>
      <c r="F120" s="1">
        <v>0</v>
      </c>
      <c r="G120" s="2">
        <f t="shared" si="0"/>
        <v>2133910.9976099995</v>
      </c>
      <c r="H120" s="2">
        <f t="shared" si="1"/>
        <v>0.18999999947845936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6100499.5999999996</v>
      </c>
      <c r="D121" s="1">
        <f>'PR-RAS'!E125</f>
        <v>5901581.9299999997</v>
      </c>
      <c r="E121" s="1">
        <v>0</v>
      </c>
      <c r="F121" s="1">
        <v>0</v>
      </c>
      <c r="G121" s="2">
        <f t="shared" si="0"/>
        <v>2148439.6151999999</v>
      </c>
      <c r="H121" s="2">
        <f t="shared" si="1"/>
        <v>0.47000000067055225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1296.56</v>
      </c>
      <c r="D122" s="1">
        <f>'PR-RAS'!E126</f>
        <v>477.3</v>
      </c>
      <c r="E122" s="1">
        <v>0</v>
      </c>
      <c r="F122" s="1">
        <v>0</v>
      </c>
      <c r="G122" s="2">
        <f t="shared" si="0"/>
        <v>272.39035999999999</v>
      </c>
      <c r="H122" s="2">
        <f t="shared" si="1"/>
        <v>0.74000000000006594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6099203.04</v>
      </c>
      <c r="D123" s="1">
        <f>'PR-RAS'!E127</f>
        <v>5901104.6299999999</v>
      </c>
      <c r="E123" s="1">
        <v>0</v>
      </c>
      <c r="F123" s="1">
        <v>0</v>
      </c>
      <c r="G123" s="2">
        <f t="shared" si="0"/>
        <v>2183972.3006000002</v>
      </c>
      <c r="H123" s="2">
        <f t="shared" si="1"/>
        <v>0.41000000014901161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987.59</v>
      </c>
      <c r="D124" s="1">
        <f>'PR-RAS'!E128</f>
        <v>13687.07</v>
      </c>
      <c r="E124" s="1">
        <v>0</v>
      </c>
      <c r="F124" s="1">
        <v>0</v>
      </c>
      <c r="G124" s="2">
        <f t="shared" si="0"/>
        <v>3488.4927899999998</v>
      </c>
      <c r="H124" s="2">
        <f t="shared" si="1"/>
        <v>0.47999999999967713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987.59</v>
      </c>
      <c r="D125" s="1">
        <f>'PR-RAS'!E129</f>
        <v>13687.07</v>
      </c>
      <c r="E125" s="1">
        <v>0</v>
      </c>
      <c r="F125" s="1">
        <v>0</v>
      </c>
      <c r="G125" s="2">
        <f t="shared" si="0"/>
        <v>3516.8545199999999</v>
      </c>
      <c r="H125" s="2">
        <f t="shared" si="1"/>
        <v>0.47999999999967713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8897908.3500000015</v>
      </c>
      <c r="D129" s="1">
        <f>'PR-RAS'!E133</f>
        <v>11546035.440000001</v>
      </c>
      <c r="E129" s="1">
        <v>0</v>
      </c>
      <c r="F129" s="1">
        <v>0</v>
      </c>
      <c r="G129" s="2">
        <f t="shared" si="0"/>
        <v>4094717.3414400006</v>
      </c>
      <c r="H129" s="2">
        <f t="shared" si="1"/>
        <v>0.79000000283122063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298540.96999999997</v>
      </c>
      <c r="D130" s="1">
        <f>'PR-RAS'!E134</f>
        <v>326943.46999999997</v>
      </c>
      <c r="E130" s="1">
        <v>0</v>
      </c>
      <c r="F130" s="1">
        <v>0</v>
      </c>
      <c r="G130" s="2">
        <f t="shared" si="0"/>
        <v>122863.20039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170534.94</v>
      </c>
      <c r="D131" s="1">
        <f>'PR-RAS'!E135</f>
        <v>205443.47</v>
      </c>
      <c r="E131" s="1">
        <v>0</v>
      </c>
      <c r="F131" s="1">
        <v>0</v>
      </c>
      <c r="G131" s="2">
        <f t="shared" si="0"/>
        <v>75584.844400000002</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128006.03</v>
      </c>
      <c r="D132" s="1">
        <f>'PR-RAS'!E136</f>
        <v>121500</v>
      </c>
      <c r="E132" s="1">
        <v>0</v>
      </c>
      <c r="F132" s="1">
        <v>0</v>
      </c>
      <c r="G132" s="2">
        <f t="shared" si="0"/>
        <v>48601.789930000006</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8599367.3800000008</v>
      </c>
      <c r="D134" s="1">
        <f>'PR-RAS'!E138</f>
        <v>11219091.970000001</v>
      </c>
      <c r="E134" s="1">
        <v>0</v>
      </c>
      <c r="F134" s="1">
        <v>0</v>
      </c>
      <c r="G134" s="2">
        <f t="shared" si="0"/>
        <v>4127994.3255600003</v>
      </c>
      <c r="H134" s="2">
        <f t="shared" si="1"/>
        <v>0.41000000014901161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17321205.280000001</v>
      </c>
      <c r="D147" s="1">
        <f>'PR-RAS'!E151</f>
        <v>19494485.350000001</v>
      </c>
      <c r="E147" s="1">
        <v>0</v>
      </c>
      <c r="F147" s="1">
        <v>0</v>
      </c>
      <c r="G147" s="2">
        <f t="shared" si="0"/>
        <v>8221285.6930799996</v>
      </c>
      <c r="H147" s="2">
        <f t="shared" si="1"/>
        <v>0.63000000268220901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12470980.710000001</v>
      </c>
      <c r="D148" s="1">
        <f>'PR-RAS'!E152</f>
        <v>14527544.99</v>
      </c>
      <c r="E148" s="1">
        <v>0</v>
      </c>
      <c r="F148" s="1">
        <v>0</v>
      </c>
      <c r="G148" s="2">
        <f t="shared" si="0"/>
        <v>6104332.3914299989</v>
      </c>
      <c r="H148" s="2">
        <f t="shared" si="1"/>
        <v>0.29999999888241291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10094833.74</v>
      </c>
      <c r="D149" s="1">
        <f>'PR-RAS'!E153</f>
        <v>11958984.559999999</v>
      </c>
      <c r="E149" s="1">
        <v>0</v>
      </c>
      <c r="F149" s="1">
        <v>0</v>
      </c>
      <c r="G149" s="2">
        <f t="shared" si="0"/>
        <v>5033894.8232800001</v>
      </c>
      <c r="H149" s="2">
        <f t="shared" si="1"/>
        <v>0.70000000111758709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9855883.7799999993</v>
      </c>
      <c r="D150" s="1">
        <f>'PR-RAS'!E154</f>
        <v>11700136.76</v>
      </c>
      <c r="E150" s="1">
        <v>0</v>
      </c>
      <c r="F150" s="1">
        <v>0</v>
      </c>
      <c r="G150" s="2">
        <f t="shared" si="0"/>
        <v>4955167.4376999997</v>
      </c>
      <c r="H150" s="2">
        <f t="shared" si="1"/>
        <v>0.46000000089406967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1391.15</v>
      </c>
      <c r="D151" s="1">
        <f>'PR-RAS'!E155</f>
        <v>1386.36</v>
      </c>
      <c r="E151" s="1">
        <v>0</v>
      </c>
      <c r="F151" s="1">
        <v>0</v>
      </c>
      <c r="G151" s="2">
        <f t="shared" si="0"/>
        <v>624.58049999999992</v>
      </c>
      <c r="H151" s="2">
        <f t="shared" si="1"/>
        <v>0.50999999999999091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237558.81</v>
      </c>
      <c r="D152" s="1">
        <f>'PR-RAS'!E156</f>
        <v>257461.44</v>
      </c>
      <c r="E152" s="1">
        <v>0</v>
      </c>
      <c r="F152" s="1">
        <v>0</v>
      </c>
      <c r="G152" s="2">
        <f t="shared" si="0"/>
        <v>113624.73518999999</v>
      </c>
      <c r="H152" s="2">
        <f t="shared" si="1"/>
        <v>0.63000000000465661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792552</v>
      </c>
      <c r="D154" s="1">
        <f>'PR-RAS'!E158</f>
        <v>698314.21</v>
      </c>
      <c r="E154" s="1">
        <v>0</v>
      </c>
      <c r="F154" s="1">
        <v>0</v>
      </c>
      <c r="G154" s="2">
        <f t="shared" si="0"/>
        <v>334944.60425999999</v>
      </c>
      <c r="H154" s="2">
        <f t="shared" si="1"/>
        <v>0.2099999999627471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1583594.97</v>
      </c>
      <c r="D155" s="1">
        <f>'PR-RAS'!E159</f>
        <v>1870246.22</v>
      </c>
      <c r="E155" s="1">
        <v>0</v>
      </c>
      <c r="F155" s="1">
        <v>0</v>
      </c>
      <c r="G155" s="2">
        <f t="shared" si="0"/>
        <v>819909.46114000003</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1583572.03</v>
      </c>
      <c r="D157" s="1">
        <f>'PR-RAS'!E161</f>
        <v>1870246.22</v>
      </c>
      <c r="E157" s="1">
        <v>0</v>
      </c>
      <c r="F157" s="1">
        <v>0</v>
      </c>
      <c r="G157" s="2">
        <f t="shared" si="0"/>
        <v>830554.05731999991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22.94</v>
      </c>
      <c r="D158" s="1">
        <f>'PR-RAS'!E162</f>
        <v>0</v>
      </c>
      <c r="E158" s="1">
        <v>0</v>
      </c>
      <c r="F158" s="1">
        <v>0</v>
      </c>
      <c r="G158" s="2">
        <f t="shared" si="0"/>
        <v>3.6015800000000002</v>
      </c>
      <c r="H158" s="2">
        <f t="shared" si="1"/>
        <v>5.9999999999998721E-2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4825991.0300000012</v>
      </c>
      <c r="D159" s="1">
        <f>'PR-RAS'!E163</f>
        <v>4948572.42</v>
      </c>
      <c r="E159" s="1">
        <v>0</v>
      </c>
      <c r="F159" s="1">
        <v>0</v>
      </c>
      <c r="G159" s="2">
        <f t="shared" si="0"/>
        <v>2326255.46746</v>
      </c>
      <c r="H159" s="2">
        <f t="shared" si="1"/>
        <v>0.45000000111758709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339571.48000000004</v>
      </c>
      <c r="D160" s="1">
        <f>'PR-RAS'!E164</f>
        <v>296167.05000000005</v>
      </c>
      <c r="E160" s="1">
        <v>0</v>
      </c>
      <c r="F160" s="1">
        <v>0</v>
      </c>
      <c r="G160" s="2">
        <f t="shared" si="0"/>
        <v>148172.98722000001</v>
      </c>
      <c r="H160" s="2">
        <f t="shared" si="1"/>
        <v>0.53000000008614734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57537.3</v>
      </c>
      <c r="D161" s="1">
        <f>'PR-RAS'!E165</f>
        <v>45027.68</v>
      </c>
      <c r="E161" s="1">
        <v>0</v>
      </c>
      <c r="F161" s="1">
        <v>0</v>
      </c>
      <c r="G161" s="2">
        <f t="shared" si="0"/>
        <v>23614.8256</v>
      </c>
      <c r="H161" s="2">
        <f t="shared" si="1"/>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239621.54</v>
      </c>
      <c r="D162" s="1">
        <f>'PR-RAS'!E166</f>
        <v>230697.16</v>
      </c>
      <c r="E162" s="1">
        <v>0</v>
      </c>
      <c r="F162" s="1">
        <v>0</v>
      </c>
      <c r="G162" s="2">
        <f t="shared" si="0"/>
        <v>112863.55346</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38109.21</v>
      </c>
      <c r="D163" s="1">
        <f>'PR-RAS'!E167</f>
        <v>16763.009999999998</v>
      </c>
      <c r="E163" s="1">
        <v>0</v>
      </c>
      <c r="F163" s="1">
        <v>0</v>
      </c>
      <c r="G163" s="2">
        <f t="shared" si="0"/>
        <v>11604.90726</v>
      </c>
      <c r="H163" s="2">
        <f t="shared" si="1"/>
        <v>0.21999999999752617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4303.43</v>
      </c>
      <c r="D164" s="1">
        <f>'PR-RAS'!E168</f>
        <v>3679.2</v>
      </c>
      <c r="E164" s="1">
        <v>0</v>
      </c>
      <c r="F164" s="1">
        <v>0</v>
      </c>
      <c r="G164" s="2">
        <f t="shared" si="0"/>
        <v>1900.8782900000001</v>
      </c>
      <c r="H164" s="2">
        <f t="shared" si="1"/>
        <v>0.63000000000010914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2226161.1600000006</v>
      </c>
      <c r="D165" s="1">
        <f>'PR-RAS'!E169</f>
        <v>2166666.1199999996</v>
      </c>
      <c r="E165" s="1">
        <v>0</v>
      </c>
      <c r="F165" s="1">
        <v>0</v>
      </c>
      <c r="G165" s="2">
        <f t="shared" si="0"/>
        <v>1075756.9176</v>
      </c>
      <c r="H165" s="2">
        <f t="shared" si="1"/>
        <v>0.28000000026077032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160805.13</v>
      </c>
      <c r="D166" s="1">
        <f>'PR-RAS'!E170</f>
        <v>140886.96</v>
      </c>
      <c r="E166" s="1">
        <v>0</v>
      </c>
      <c r="F166" s="1">
        <v>0</v>
      </c>
      <c r="G166" s="2">
        <f t="shared" si="0"/>
        <v>73025.543250000002</v>
      </c>
      <c r="H166" s="2">
        <f t="shared" si="1"/>
        <v>0.17000000001280569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1563952.61</v>
      </c>
      <c r="D167" s="1">
        <f>'PR-RAS'!E171</f>
        <v>1615114.45</v>
      </c>
      <c r="E167" s="1">
        <v>0</v>
      </c>
      <c r="F167" s="1">
        <v>0</v>
      </c>
      <c r="G167" s="2">
        <f t="shared" si="0"/>
        <v>795834.13066000002</v>
      </c>
      <c r="H167" s="2">
        <f t="shared" si="1"/>
        <v>0.83999999985098839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353065.54</v>
      </c>
      <c r="D168" s="1">
        <f>'PR-RAS'!E172</f>
        <v>284787.84999999998</v>
      </c>
      <c r="E168" s="1">
        <v>0</v>
      </c>
      <c r="F168" s="1">
        <v>0</v>
      </c>
      <c r="G168" s="2">
        <f t="shared" si="0"/>
        <v>154081.08708</v>
      </c>
      <c r="H168" s="2">
        <f t="shared" si="1"/>
        <v>0.61000000004423782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107374.79</v>
      </c>
      <c r="D169" s="1">
        <f>'PR-RAS'!E173</f>
        <v>89165.04</v>
      </c>
      <c r="E169" s="1">
        <v>0</v>
      </c>
      <c r="F169" s="1">
        <v>0</v>
      </c>
      <c r="G169" s="2">
        <f t="shared" si="0"/>
        <v>47998.418160000001</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4329.49</v>
      </c>
      <c r="D170" s="1">
        <f>'PR-RAS'!E174</f>
        <v>30350.400000000001</v>
      </c>
      <c r="E170" s="1">
        <v>0</v>
      </c>
      <c r="F170" s="1">
        <v>0</v>
      </c>
      <c r="G170" s="2">
        <f t="shared" si="0"/>
        <v>10990.11901</v>
      </c>
      <c r="H170" s="2">
        <f t="shared" si="1"/>
        <v>0.89000000000123691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36633.599999999999</v>
      </c>
      <c r="D172" s="1">
        <f>'PR-RAS'!E176</f>
        <v>6361.42</v>
      </c>
      <c r="E172" s="1">
        <v>0</v>
      </c>
      <c r="F172" s="1">
        <v>0</v>
      </c>
      <c r="G172" s="2">
        <f t="shared" si="0"/>
        <v>8439.9512400000003</v>
      </c>
      <c r="H172" s="2">
        <f t="shared" si="1"/>
        <v>0.82000000000152795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2059313.7700000003</v>
      </c>
      <c r="D173" s="1">
        <f>'PR-RAS'!E177</f>
        <v>2325259.6399999997</v>
      </c>
      <c r="E173" s="1">
        <v>0</v>
      </c>
      <c r="F173" s="1">
        <v>0</v>
      </c>
      <c r="G173" s="2">
        <f t="shared" si="0"/>
        <v>1154091.2845999999</v>
      </c>
      <c r="H173" s="2">
        <f t="shared" si="1"/>
        <v>0.59000000008381903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90328.81</v>
      </c>
      <c r="D174" s="1">
        <f>'PR-RAS'!E178</f>
        <v>78755.28</v>
      </c>
      <c r="E174" s="1">
        <v>0</v>
      </c>
      <c r="F174" s="1">
        <v>0</v>
      </c>
      <c r="G174" s="2">
        <f t="shared" si="0"/>
        <v>42876.211009999999</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261421.85</v>
      </c>
      <c r="D175" s="1">
        <f>'PR-RAS'!E179</f>
        <v>452055.68</v>
      </c>
      <c r="E175" s="1">
        <v>0</v>
      </c>
      <c r="F175" s="1">
        <v>0</v>
      </c>
      <c r="G175" s="2">
        <f t="shared" si="0"/>
        <v>202802.77853999997</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21371.279999999999</v>
      </c>
      <c r="D176" s="1">
        <f>'PR-RAS'!E180</f>
        <v>19366.830000000002</v>
      </c>
      <c r="E176" s="1">
        <v>0</v>
      </c>
      <c r="F176" s="1">
        <v>0</v>
      </c>
      <c r="G176" s="2">
        <f t="shared" si="0"/>
        <v>10518.3645</v>
      </c>
      <c r="H176" s="2">
        <f t="shared" si="1"/>
        <v>0.44999999999708962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342262.28</v>
      </c>
      <c r="D177" s="1">
        <f>'PR-RAS'!E181</f>
        <v>346977.35</v>
      </c>
      <c r="E177" s="1">
        <v>0</v>
      </c>
      <c r="F177" s="1">
        <v>0</v>
      </c>
      <c r="G177" s="2">
        <f t="shared" si="0"/>
        <v>182374.18847999998</v>
      </c>
      <c r="H177" s="2">
        <f t="shared" si="1"/>
        <v>0.63000000000465661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269740.37</v>
      </c>
      <c r="D178" s="1">
        <f>'PR-RAS'!E182</f>
        <v>256661.35</v>
      </c>
      <c r="E178" s="1">
        <v>0</v>
      </c>
      <c r="F178" s="1">
        <v>0</v>
      </c>
      <c r="G178" s="2">
        <f t="shared" si="0"/>
        <v>138602.16339</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301819.83</v>
      </c>
      <c r="D179" s="1">
        <f>'PR-RAS'!E183</f>
        <v>272706.78999999998</v>
      </c>
      <c r="E179" s="1">
        <v>0</v>
      </c>
      <c r="F179" s="1">
        <v>0</v>
      </c>
      <c r="G179" s="2">
        <f t="shared" si="0"/>
        <v>150807.54697999998</v>
      </c>
      <c r="H179" s="2">
        <f t="shared" si="1"/>
        <v>0.38000000000465661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160806.45000000001</v>
      </c>
      <c r="D180" s="1">
        <f>'PR-RAS'!E184</f>
        <v>160361.37</v>
      </c>
      <c r="E180" s="1">
        <v>0</v>
      </c>
      <c r="F180" s="1">
        <v>0</v>
      </c>
      <c r="G180" s="2">
        <f t="shared" si="0"/>
        <v>86193.725009999995</v>
      </c>
      <c r="H180" s="2">
        <f t="shared" si="1"/>
        <v>0.82000000000698492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249065.82</v>
      </c>
      <c r="D181" s="1">
        <f>'PR-RAS'!E185</f>
        <v>369821.63</v>
      </c>
      <c r="E181" s="1">
        <v>0</v>
      </c>
      <c r="F181" s="1">
        <v>0</v>
      </c>
      <c r="G181" s="2">
        <f t="shared" si="0"/>
        <v>177967.63440000001</v>
      </c>
      <c r="H181" s="2">
        <f t="shared" si="1"/>
        <v>0.54999999998835847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362497.08</v>
      </c>
      <c r="D182" s="1">
        <f>'PR-RAS'!E186</f>
        <v>368553.36</v>
      </c>
      <c r="E182" s="1">
        <v>0</v>
      </c>
      <c r="F182" s="1">
        <v>0</v>
      </c>
      <c r="G182" s="2">
        <f t="shared" si="0"/>
        <v>199028.28779999999</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2847.13</v>
      </c>
      <c r="D183" s="1">
        <f>'PR-RAS'!E187</f>
        <v>3381.66</v>
      </c>
      <c r="E183" s="1">
        <v>0</v>
      </c>
      <c r="F183" s="1">
        <v>0</v>
      </c>
      <c r="G183" s="2">
        <f t="shared" si="0"/>
        <v>1749.1019000000001</v>
      </c>
      <c r="H183" s="2">
        <f t="shared" si="1"/>
        <v>0.47000000000025466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198097.49000000002</v>
      </c>
      <c r="D184" s="1">
        <f>'PR-RAS'!E188</f>
        <v>157097.95000000001</v>
      </c>
      <c r="E184" s="1">
        <v>0</v>
      </c>
      <c r="F184" s="1">
        <v>0</v>
      </c>
      <c r="G184" s="2">
        <f t="shared" si="0"/>
        <v>93749.690369999997</v>
      </c>
      <c r="H184" s="2">
        <f t="shared" si="1"/>
        <v>0.54000000000814907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9282.2199999999993</v>
      </c>
      <c r="D185" s="1">
        <f>'PR-RAS'!E189</f>
        <v>9950.5499999999993</v>
      </c>
      <c r="E185" s="1">
        <v>0</v>
      </c>
      <c r="F185" s="1">
        <v>0</v>
      </c>
      <c r="G185" s="2">
        <f t="shared" si="0"/>
        <v>5369.7308800000001</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81843.850000000006</v>
      </c>
      <c r="D186" s="1">
        <f>'PR-RAS'!E190</f>
        <v>41359.760000000002</v>
      </c>
      <c r="E186" s="1">
        <v>0</v>
      </c>
      <c r="F186" s="1">
        <v>0</v>
      </c>
      <c r="G186" s="2">
        <f t="shared" si="0"/>
        <v>30444.223449999998</v>
      </c>
      <c r="H186" s="2">
        <f t="shared" si="1"/>
        <v>0.38999999999214197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25328.74</v>
      </c>
      <c r="D187" s="1">
        <f>'PR-RAS'!E191</f>
        <v>13181.74</v>
      </c>
      <c r="E187" s="1">
        <v>0</v>
      </c>
      <c r="F187" s="1">
        <v>0</v>
      </c>
      <c r="G187" s="2">
        <f t="shared" si="0"/>
        <v>9614.7529200000008</v>
      </c>
      <c r="H187" s="2">
        <f t="shared" si="1"/>
        <v>0.51999999999861757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7423.33</v>
      </c>
      <c r="D188" s="1">
        <f>'PR-RAS'!E192</f>
        <v>8009.39</v>
      </c>
      <c r="E188" s="1">
        <v>0</v>
      </c>
      <c r="F188" s="1">
        <v>0</v>
      </c>
      <c r="G188" s="2">
        <f t="shared" si="0"/>
        <v>4383.6745700000001</v>
      </c>
      <c r="H188" s="2">
        <f t="shared" si="1"/>
        <v>0.72000000000025466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7446.16</v>
      </c>
      <c r="D189" s="1">
        <f>'PR-RAS'!E193</f>
        <v>2906</v>
      </c>
      <c r="E189" s="1">
        <v>0</v>
      </c>
      <c r="F189" s="1">
        <v>0</v>
      </c>
      <c r="G189" s="2">
        <f t="shared" si="0"/>
        <v>2492.5340799999999</v>
      </c>
      <c r="H189" s="2">
        <f t="shared" si="1"/>
        <v>0.15999999999985448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20689.29</v>
      </c>
      <c r="D190" s="1">
        <f>'PR-RAS'!E194</f>
        <v>19003.96</v>
      </c>
      <c r="E190" s="1">
        <v>0</v>
      </c>
      <c r="F190" s="1">
        <v>0</v>
      </c>
      <c r="G190" s="2">
        <f t="shared" si="0"/>
        <v>11093.77269</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46083.9</v>
      </c>
      <c r="D191" s="1">
        <f>'PR-RAS'!E195</f>
        <v>62686.55</v>
      </c>
      <c r="E191" s="1">
        <v>0</v>
      </c>
      <c r="F191" s="1">
        <v>0</v>
      </c>
      <c r="G191" s="2">
        <f t="shared" si="0"/>
        <v>32576.83</v>
      </c>
      <c r="H191" s="2">
        <f t="shared" si="1"/>
        <v>0.54999999999563443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24233.54</v>
      </c>
      <c r="D192" s="1">
        <f>'PR-RAS'!E196</f>
        <v>18367.940000000002</v>
      </c>
      <c r="E192" s="1">
        <v>0</v>
      </c>
      <c r="F192" s="1">
        <v>0</v>
      </c>
      <c r="G192" s="2">
        <f t="shared" si="0"/>
        <v>11645.159220000001</v>
      </c>
      <c r="H192" s="2">
        <f t="shared" si="1"/>
        <v>0.51999999999679858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24233.54</v>
      </c>
      <c r="D206" s="1">
        <f>'PR-RAS'!E210</f>
        <v>18367.940000000002</v>
      </c>
      <c r="E206" s="1">
        <v>0</v>
      </c>
      <c r="F206" s="1">
        <v>0</v>
      </c>
      <c r="G206" s="2">
        <f t="shared" si="0"/>
        <v>12498.731100000001</v>
      </c>
      <c r="H206" s="2">
        <f t="shared" si="1"/>
        <v>0.51999999999679858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14217.4</v>
      </c>
      <c r="D207" s="1">
        <f>'PR-RAS'!E211</f>
        <v>13145.34</v>
      </c>
      <c r="E207" s="1">
        <v>0</v>
      </c>
      <c r="F207" s="1">
        <v>0</v>
      </c>
      <c r="G207" s="2">
        <f t="shared" si="0"/>
        <v>8344.6644799999995</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250.58</v>
      </c>
      <c r="D208" s="1">
        <f>'PR-RAS'!E212</f>
        <v>295.54000000000002</v>
      </c>
      <c r="E208" s="1">
        <v>0</v>
      </c>
      <c r="F208" s="1">
        <v>0</v>
      </c>
      <c r="G208" s="2">
        <f t="shared" si="0"/>
        <v>174.22362000000001</v>
      </c>
      <c r="H208" s="2">
        <f t="shared" si="1"/>
        <v>0.87999999999996703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9765.56</v>
      </c>
      <c r="D209" s="1">
        <f>'PR-RAS'!E213</f>
        <v>4927.0600000000004</v>
      </c>
      <c r="E209" s="1">
        <v>0</v>
      </c>
      <c r="F209" s="1">
        <v>0</v>
      </c>
      <c r="G209" s="2">
        <f t="shared" si="0"/>
        <v>4080.8934399999998</v>
      </c>
      <c r="H209" s="2">
        <f t="shared" si="1"/>
        <v>0.50000000000090949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17321205.280000001</v>
      </c>
      <c r="D285" s="1">
        <f>'PR-RAS'!E289</f>
        <v>19494485.350000001</v>
      </c>
      <c r="E285" s="1">
        <v>0</v>
      </c>
      <c r="F285" s="1">
        <v>0</v>
      </c>
      <c r="G285" s="2">
        <f t="shared" si="8"/>
        <v>15992089.978319999</v>
      </c>
      <c r="H285" s="2">
        <f t="shared" si="9"/>
        <v>0.63000000268220901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4619.160000000149</v>
      </c>
      <c r="D287" s="1">
        <f>'PR-RAS'!E291</f>
        <v>1201354.1000000015</v>
      </c>
      <c r="E287" s="1">
        <v>0</v>
      </c>
      <c r="F287" s="1">
        <v>0</v>
      </c>
      <c r="G287" s="2">
        <f t="shared" si="8"/>
        <v>688495.62496000086</v>
      </c>
      <c r="H287" s="2">
        <f t="shared" si="9"/>
        <v>0.26000000163912773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5615219.2999999998</v>
      </c>
      <c r="D288" s="1">
        <f>'PR-RAS'!E292</f>
        <v>3712849.44</v>
      </c>
      <c r="E288" s="1">
        <v>0</v>
      </c>
      <c r="F288" s="1">
        <v>0</v>
      </c>
      <c r="G288" s="2">
        <f t="shared" si="8"/>
        <v>3742743.5176599994</v>
      </c>
      <c r="H288" s="2">
        <f t="shared" si="9"/>
        <v>0.73999999975785613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2452708.5499999998</v>
      </c>
      <c r="D290" s="1">
        <f>'PR-RAS'!E294</f>
        <v>2908009.6409999998</v>
      </c>
      <c r="E290" s="1">
        <v>0</v>
      </c>
      <c r="F290" s="1">
        <v>0</v>
      </c>
      <c r="G290" s="2">
        <f t="shared" si="8"/>
        <v>2389662.3434479996</v>
      </c>
      <c r="H290" s="2">
        <f t="shared" si="9"/>
        <v>0.80900000035762787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919233.29</v>
      </c>
      <c r="D291" s="1">
        <f>'PR-RAS'!E295</f>
        <v>969311.00000000023</v>
      </c>
      <c r="E291" s="1">
        <v>0</v>
      </c>
      <c r="F291" s="1">
        <v>0</v>
      </c>
      <c r="G291" s="2">
        <f t="shared" si="8"/>
        <v>828778.03410000005</v>
      </c>
      <c r="H291" s="2">
        <f t="shared" si="9"/>
        <v>0.29000000027008355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1475748.62</v>
      </c>
      <c r="D292" s="1">
        <f>'PR-RAS'!E296</f>
        <v>1901903.67</v>
      </c>
      <c r="E292" s="1">
        <v>0</v>
      </c>
      <c r="F292" s="1">
        <v>0</v>
      </c>
      <c r="G292" s="2">
        <f t="shared" si="8"/>
        <v>1536350.7843599999</v>
      </c>
      <c r="H292" s="2">
        <f t="shared" si="9"/>
        <v>0.7099999999627471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6795.27</v>
      </c>
      <c r="D293" s="1">
        <f>'PR-RAS'!E298</f>
        <v>0</v>
      </c>
      <c r="E293" s="1">
        <v>0</v>
      </c>
      <c r="F293" s="1">
        <v>0</v>
      </c>
      <c r="G293" s="2">
        <f t="shared" si="8"/>
        <v>1984.21884</v>
      </c>
      <c r="H293" s="2">
        <f t="shared" si="9"/>
        <v>0.27000000000043656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6795.27</v>
      </c>
      <c r="D306" s="1">
        <f>'PR-RAS'!E311</f>
        <v>0</v>
      </c>
      <c r="E306" s="1">
        <v>0</v>
      </c>
      <c r="F306" s="1">
        <v>0</v>
      </c>
      <c r="G306" s="2">
        <f t="shared" si="8"/>
        <v>2072.55735</v>
      </c>
      <c r="H306" s="2">
        <f t="shared" si="9"/>
        <v>0.27000000000043656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6795.27</v>
      </c>
      <c r="D321" s="1">
        <f>'PR-RAS'!E326</f>
        <v>0</v>
      </c>
      <c r="E321" s="1">
        <v>0</v>
      </c>
      <c r="F321" s="1">
        <v>0</v>
      </c>
      <c r="G321" s="2">
        <f t="shared" si="8"/>
        <v>2174.4864000000002</v>
      </c>
      <c r="H321" s="2">
        <f t="shared" si="9"/>
        <v>0.27000000000043656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6795.27</v>
      </c>
      <c r="D323" s="1">
        <f>'PR-RAS'!E328</f>
        <v>0</v>
      </c>
      <c r="E323" s="1">
        <v>0</v>
      </c>
      <c r="F323" s="1">
        <v>0</v>
      </c>
      <c r="G323" s="2">
        <f t="shared" si="8"/>
        <v>2188.0769400000004</v>
      </c>
      <c r="H323" s="2">
        <f t="shared" si="9"/>
        <v>0.27000000000043656</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1904545.9699999997</v>
      </c>
      <c r="D345" s="1">
        <f>'PR-RAS'!E350</f>
        <v>781465.07</v>
      </c>
      <c r="E345" s="1">
        <v>0</v>
      </c>
      <c r="F345" s="1">
        <v>0</v>
      </c>
      <c r="G345" s="2">
        <f t="shared" si="8"/>
        <v>1192811.7818399996</v>
      </c>
      <c r="H345" s="2">
        <f t="shared" si="9"/>
        <v>0.10000000020954758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1320771.8799999999</v>
      </c>
      <c r="D358" s="1">
        <f>'PR-RAS'!E363</f>
        <v>781465.07</v>
      </c>
      <c r="E358" s="1">
        <v>0</v>
      </c>
      <c r="F358" s="1">
        <v>0</v>
      </c>
      <c r="G358" s="2">
        <f t="shared" si="8"/>
        <v>1029481.6211399998</v>
      </c>
      <c r="H358" s="2">
        <f t="shared" si="9"/>
        <v>0.19000000006053597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1100000</v>
      </c>
      <c r="D359" s="1">
        <f>'PR-RAS'!E364</f>
        <v>0</v>
      </c>
      <c r="E359" s="1">
        <v>0</v>
      </c>
      <c r="F359" s="1">
        <v>0</v>
      </c>
      <c r="G359" s="2">
        <f t="shared" si="8"/>
        <v>393800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1100000</v>
      </c>
      <c r="D361" s="1">
        <f>'PR-RAS'!E366</f>
        <v>0</v>
      </c>
      <c r="E361" s="1">
        <v>0</v>
      </c>
      <c r="F361" s="1">
        <v>0</v>
      </c>
      <c r="G361" s="2">
        <f t="shared" si="8"/>
        <v>396000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220771.88</v>
      </c>
      <c r="D364" s="1">
        <f>'PR-RAS'!E369</f>
        <v>781465.07</v>
      </c>
      <c r="E364" s="1">
        <v>0</v>
      </c>
      <c r="F364" s="1">
        <v>0</v>
      </c>
      <c r="G364" s="2">
        <f t="shared" si="8"/>
        <v>647483.83325999998</v>
      </c>
      <c r="H364" s="2">
        <f t="shared" si="9"/>
        <v>0.18999999994412065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145906.23999999999</v>
      </c>
      <c r="D365" s="1">
        <f>'PR-RAS'!E370</f>
        <v>351016.34</v>
      </c>
      <c r="E365" s="1">
        <v>0</v>
      </c>
      <c r="F365" s="1">
        <v>0</v>
      </c>
      <c r="G365" s="2">
        <f t="shared" si="8"/>
        <v>308649.76688000001</v>
      </c>
      <c r="H365" s="2">
        <f t="shared" si="9"/>
        <v>0.58000000001629815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124.8</v>
      </c>
      <c r="E366" s="1">
        <v>0</v>
      </c>
      <c r="F366" s="1">
        <v>0</v>
      </c>
      <c r="G366" s="2">
        <f t="shared" si="8"/>
        <v>91.103999999999999</v>
      </c>
      <c r="H366" s="2">
        <f t="shared" si="9"/>
        <v>0.20000000000000284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3136.67</v>
      </c>
      <c r="D367" s="1">
        <f>'PR-RAS'!E372</f>
        <v>6599.13</v>
      </c>
      <c r="E367" s="1">
        <v>0</v>
      </c>
      <c r="F367" s="1">
        <v>0</v>
      </c>
      <c r="G367" s="2">
        <f t="shared" si="8"/>
        <v>5978.5843800000002</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65933.149999999994</v>
      </c>
      <c r="D368" s="1">
        <f>'PR-RAS'!E373</f>
        <v>157844.06</v>
      </c>
      <c r="E368" s="1">
        <v>0</v>
      </c>
      <c r="F368" s="1">
        <v>0</v>
      </c>
      <c r="G368" s="2">
        <f t="shared" si="8"/>
        <v>140055.00609000001</v>
      </c>
      <c r="H368" s="2">
        <f t="shared" si="9"/>
        <v>0.20999999999185093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5795.82</v>
      </c>
      <c r="D369" s="1">
        <f>'PR-RAS'!E374</f>
        <v>264619.88</v>
      </c>
      <c r="E369" s="1">
        <v>0</v>
      </c>
      <c r="F369" s="1">
        <v>0</v>
      </c>
      <c r="G369" s="2">
        <f t="shared" si="8"/>
        <v>196893.09343999997</v>
      </c>
      <c r="H369" s="2">
        <f t="shared" si="9"/>
        <v>0.29999999999563443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1260.8599999999999</v>
      </c>
      <c r="E371" s="1">
        <v>0</v>
      </c>
      <c r="F371" s="1">
        <v>0</v>
      </c>
      <c r="G371" s="2">
        <f t="shared" si="8"/>
        <v>933.03639999999996</v>
      </c>
      <c r="H371" s="2">
        <f t="shared" si="9"/>
        <v>0.14000000000010004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583774.09</v>
      </c>
      <c r="D397" s="1">
        <f>'PR-RAS'!E402</f>
        <v>0</v>
      </c>
      <c r="E397" s="1">
        <v>0</v>
      </c>
      <c r="F397" s="1">
        <v>0</v>
      </c>
      <c r="G397" s="2">
        <f t="shared" si="8"/>
        <v>231174.53964</v>
      </c>
      <c r="H397" s="2">
        <f t="shared" si="9"/>
        <v>8.999999996740371E-2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583774.09</v>
      </c>
      <c r="D401" s="1">
        <f>'PR-RAS'!E406</f>
        <v>0</v>
      </c>
      <c r="E401" s="1">
        <v>0</v>
      </c>
      <c r="F401" s="1">
        <v>0</v>
      </c>
      <c r="G401" s="2">
        <f t="shared" si="8"/>
        <v>233509.636</v>
      </c>
      <c r="H401" s="2">
        <f t="shared" si="9"/>
        <v>8.999999996740371E-2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1897750.6999999997</v>
      </c>
      <c r="D403" s="1">
        <f>'PR-RAS'!E408</f>
        <v>781465.07</v>
      </c>
      <c r="E403" s="1">
        <v>0</v>
      </c>
      <c r="F403" s="1">
        <v>0</v>
      </c>
      <c r="G403" s="2">
        <f t="shared" si="8"/>
        <v>1391193.69768</v>
      </c>
      <c r="H403" s="2">
        <f t="shared" si="9"/>
        <v>0.37000000022817403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17323381.390000001</v>
      </c>
      <c r="D407" s="1">
        <f>'PR-RAS'!E412</f>
        <v>18293131.25</v>
      </c>
      <c r="E407" s="1">
        <v>0</v>
      </c>
      <c r="F407" s="1">
        <v>0</v>
      </c>
      <c r="G407" s="2">
        <f t="shared" si="8"/>
        <v>21887315.419340003</v>
      </c>
      <c r="H407" s="2">
        <f t="shared" si="9"/>
        <v>0.64000000059604645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19225751.25</v>
      </c>
      <c r="D408" s="1">
        <f>'PR-RAS'!E413</f>
        <v>20275950.420000002</v>
      </c>
      <c r="E408" s="1">
        <v>0</v>
      </c>
      <c r="F408" s="1">
        <v>0</v>
      </c>
      <c r="G408" s="2">
        <f t="shared" si="8"/>
        <v>24329504.400630001</v>
      </c>
      <c r="H408" s="2">
        <f t="shared" si="9"/>
        <v>0.67000000178813934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1902369.8599999994</v>
      </c>
      <c r="D410" s="1">
        <f>'PR-RAS'!E415</f>
        <v>1982819.1700000018</v>
      </c>
      <c r="E410" s="1">
        <v>0</v>
      </c>
      <c r="F410" s="1">
        <v>0</v>
      </c>
      <c r="G410" s="2">
        <f t="shared" si="8"/>
        <v>2400015.3538000011</v>
      </c>
      <c r="H410" s="2">
        <f t="shared" si="9"/>
        <v>0.31000000238418579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5615219.2999999998</v>
      </c>
      <c r="D411" s="1">
        <f>'PR-RAS'!E416</f>
        <v>3712849.44</v>
      </c>
      <c r="E411" s="1">
        <v>0</v>
      </c>
      <c r="F411" s="1">
        <v>0</v>
      </c>
      <c r="G411" s="2">
        <f t="shared" si="8"/>
        <v>5346776.4537999993</v>
      </c>
      <c r="H411" s="2">
        <f t="shared" si="9"/>
        <v>0.73999999975785613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2452708.5499999998</v>
      </c>
      <c r="D413" s="1">
        <f>'PR-RAS'!E418</f>
        <v>2908009.6409999998</v>
      </c>
      <c r="E413" s="1">
        <v>0</v>
      </c>
      <c r="F413" s="1">
        <v>0</v>
      </c>
      <c r="G413" s="2">
        <f t="shared" si="8"/>
        <v>3406715.8667839994</v>
      </c>
      <c r="H413" s="2">
        <f t="shared" si="9"/>
        <v>0.80900000035762787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17323381.390000001</v>
      </c>
      <c r="D633" s="1">
        <f>'PR-RAS'!E639</f>
        <v>18293131.25</v>
      </c>
      <c r="E633" s="1">
        <v>0</v>
      </c>
      <c r="F633" s="1">
        <v>0</v>
      </c>
      <c r="G633" s="2">
        <f t="shared" si="10"/>
        <v>34070894.938479997</v>
      </c>
      <c r="H633" s="2">
        <f t="shared" si="11"/>
        <v>0.64000000059604645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19225751.25</v>
      </c>
      <c r="D634" s="1">
        <f>'PR-RAS'!E640</f>
        <v>20275950.420000002</v>
      </c>
      <c r="E634" s="1">
        <v>0</v>
      </c>
      <c r="F634" s="1">
        <v>0</v>
      </c>
      <c r="G634" s="2">
        <f t="shared" si="10"/>
        <v>37839253.772970006</v>
      </c>
      <c r="H634" s="2">
        <f t="shared" si="11"/>
        <v>0.67000000178813934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1902369.8599999994</v>
      </c>
      <c r="D636" s="1">
        <f>'PR-RAS'!E642</f>
        <v>1982819.1700000018</v>
      </c>
      <c r="E636" s="1">
        <v>0</v>
      </c>
      <c r="F636" s="1">
        <v>0</v>
      </c>
      <c r="G636" s="2">
        <f t="shared" si="10"/>
        <v>3726185.2070000018</v>
      </c>
      <c r="H636" s="2">
        <f t="shared" si="11"/>
        <v>0.31000000238418579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5615219.2999999998</v>
      </c>
      <c r="D637" s="1">
        <f>'PR-RAS'!E643</f>
        <v>3712849.44</v>
      </c>
      <c r="E637" s="1">
        <v>0</v>
      </c>
      <c r="F637" s="1">
        <v>0</v>
      </c>
      <c r="G637" s="2">
        <f t="shared" si="10"/>
        <v>8294023.9624800002</v>
      </c>
      <c r="H637" s="2">
        <f t="shared" si="11"/>
        <v>0.73999999975785613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3712849.4400000004</v>
      </c>
      <c r="D639" s="1">
        <f>'PR-RAS'!E645</f>
        <v>1730030.2699999982</v>
      </c>
      <c r="E639" s="1">
        <v>0</v>
      </c>
      <c r="F639" s="1">
        <v>0</v>
      </c>
      <c r="G639" s="2">
        <f t="shared" si="10"/>
        <v>4576316.5672399979</v>
      </c>
      <c r="H639" s="2">
        <f t="shared" si="11"/>
        <v>0.70999999856576324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6560431.2999999998</v>
      </c>
      <c r="D642" s="1">
        <f>'PR-RAS'!E649</f>
        <v>5642046.4900000002</v>
      </c>
      <c r="E642" s="1">
        <v>0</v>
      </c>
      <c r="F642" s="1">
        <v>0</v>
      </c>
      <c r="G642" s="2">
        <f t="shared" si="10"/>
        <v>11438340.063480001</v>
      </c>
      <c r="H642" s="2">
        <f t="shared" si="11"/>
        <v>0.7900000000372529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19326089.039999999</v>
      </c>
      <c r="D643" s="1">
        <f>'PR-RAS'!E650</f>
        <v>20108927.460000001</v>
      </c>
      <c r="E643" s="1">
        <v>0</v>
      </c>
      <c r="F643" s="1">
        <v>0</v>
      </c>
      <c r="G643" s="2">
        <f t="shared" si="10"/>
        <v>38227212.022320002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20244473.850000001</v>
      </c>
      <c r="D644" s="1">
        <f>'PR-RAS'!E651</f>
        <v>22286744.859999999</v>
      </c>
      <c r="E644" s="1">
        <v>0</v>
      </c>
      <c r="F644" s="1">
        <v>0</v>
      </c>
      <c r="G644" s="2">
        <f t="shared" si="10"/>
        <v>41677950.575510003</v>
      </c>
      <c r="H644" s="2">
        <f t="shared" si="11"/>
        <v>0.28999999910593033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5642046.4899999984</v>
      </c>
      <c r="D645" s="1">
        <f>'PR-RAS'!E652</f>
        <v>3464229.0900000036</v>
      </c>
      <c r="E645" s="1">
        <v>0</v>
      </c>
      <c r="F645" s="1">
        <v>0</v>
      </c>
      <c r="G645" s="2">
        <f t="shared" si="10"/>
        <v>8095405.0074800039</v>
      </c>
      <c r="H645" s="2">
        <f t="shared" si="11"/>
        <v>0.58000000193715096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434</v>
      </c>
      <c r="D647" s="1">
        <f>'PR-RAS'!E654</f>
        <v>426</v>
      </c>
      <c r="E647" s="1">
        <v>0</v>
      </c>
      <c r="F647" s="1">
        <v>0</v>
      </c>
      <c r="G647" s="2">
        <f t="shared" si="10"/>
        <v>830.75599999999997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398</v>
      </c>
      <c r="D649" s="1">
        <f>'PR-RAS'!E656</f>
        <v>389</v>
      </c>
      <c r="E649" s="1">
        <v>0</v>
      </c>
      <c r="F649" s="1">
        <v>0</v>
      </c>
      <c r="G649" s="2">
        <f t="shared" si="10"/>
        <v>762.048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424172.62</v>
      </c>
      <c r="D662" s="1">
        <f>'PR-RAS'!E669</f>
        <v>65391.360000000001</v>
      </c>
      <c r="E662" s="1">
        <v>0</v>
      </c>
      <c r="F662" s="1">
        <v>0</v>
      </c>
      <c r="G662" s="2">
        <f t="shared" si="10"/>
        <v>366825.47973999998</v>
      </c>
      <c r="H662" s="2">
        <f t="shared" si="11"/>
        <v>0.74000000000523869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265258.21999999997</v>
      </c>
      <c r="D668" s="1">
        <f>'PR-RAS'!E675</f>
        <v>192311.13</v>
      </c>
      <c r="E668" s="1">
        <v>0</v>
      </c>
      <c r="F668" s="1">
        <v>0</v>
      </c>
      <c r="G668" s="2">
        <f t="shared" si="10"/>
        <v>433470.28016000002</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603314.66</v>
      </c>
      <c r="D687" s="1">
        <f>'PR-RAS'!E694</f>
        <v>300154.88</v>
      </c>
      <c r="E687" s="1">
        <v>0</v>
      </c>
      <c r="F687" s="1">
        <v>0</v>
      </c>
      <c r="G687" s="2">
        <f t="shared" si="10"/>
        <v>825686.35212000005</v>
      </c>
      <c r="H687" s="2">
        <f t="shared" si="11"/>
        <v>0.4599999999627471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832424.15</v>
      </c>
      <c r="D691" s="1">
        <f>'PR-RAS'!E698</f>
        <v>111986.21</v>
      </c>
      <c r="E691" s="1">
        <v>0</v>
      </c>
      <c r="F691" s="1">
        <v>0</v>
      </c>
      <c r="G691" s="2">
        <f t="shared" si="10"/>
        <v>728913.63329999999</v>
      </c>
      <c r="H691" s="2">
        <f t="shared" si="11"/>
        <v>0.36000000002968591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41780.660000000003</v>
      </c>
      <c r="D703" s="1">
        <f>'PR-RAS'!E710</f>
        <v>55256.2</v>
      </c>
      <c r="E703" s="1">
        <v>0</v>
      </c>
      <c r="F703" s="1">
        <v>0</v>
      </c>
      <c r="G703" s="2">
        <f t="shared" si="10"/>
        <v>106909.72811999999</v>
      </c>
      <c r="H703" s="2">
        <f t="shared" si="11"/>
        <v>0.53999999999359716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62432.09</v>
      </c>
      <c r="D705" s="1">
        <f>'PR-RAS'!E712</f>
        <v>35094.47</v>
      </c>
      <c r="E705" s="1">
        <v>0</v>
      </c>
      <c r="F705" s="1">
        <v>0</v>
      </c>
      <c r="G705" s="2">
        <f t="shared" si="10"/>
        <v>93365.205119999999</v>
      </c>
      <c r="H705" s="2">
        <f t="shared" si="11"/>
        <v>0.55999999999767169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23253.66</v>
      </c>
      <c r="D709" s="1">
        <f>'PR-RAS'!E716</f>
        <v>22529.88</v>
      </c>
      <c r="E709" s="1">
        <v>0</v>
      </c>
      <c r="F709" s="1">
        <v>0</v>
      </c>
      <c r="G709" s="2">
        <f t="shared" si="10"/>
        <v>48365.901359999996</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21329.1</v>
      </c>
      <c r="D710" s="1">
        <f>'PR-RAS'!E717</f>
        <v>13362.22</v>
      </c>
      <c r="E710" s="1">
        <v>0</v>
      </c>
      <c r="F710" s="1">
        <v>0</v>
      </c>
      <c r="G710" s="2">
        <f t="shared" si="10"/>
        <v>34069.959859999995</v>
      </c>
      <c r="H710" s="2">
        <f t="shared" si="11"/>
        <v>0.31999999999788997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239621.54</v>
      </c>
      <c r="D711" s="1">
        <f>'PR-RAS'!E718</f>
        <v>230697.16</v>
      </c>
      <c r="E711" s="1">
        <v>0</v>
      </c>
      <c r="F711" s="1">
        <v>0</v>
      </c>
      <c r="G711" s="2">
        <f t="shared" si="10"/>
        <v>497721.26059999998</v>
      </c>
      <c r="H711" s="2">
        <f t="shared" si="11"/>
        <v>0.61999999999534339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38934.720000000001</v>
      </c>
      <c r="D713" s="1">
        <f>'PR-RAS'!E720</f>
        <v>4758.58</v>
      </c>
      <c r="E713" s="1">
        <v>0</v>
      </c>
      <c r="F713" s="1">
        <v>0</v>
      </c>
      <c r="G713" s="2">
        <f t="shared" si="10"/>
        <v>34497.738560000005</v>
      </c>
      <c r="H713" s="2">
        <f t="shared" si="11"/>
        <v>0.69999999999890861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471.48</v>
      </c>
      <c r="D714" s="1">
        <f>'PR-RAS'!E721</f>
        <v>0</v>
      </c>
      <c r="E714" s="1">
        <v>0</v>
      </c>
      <c r="F714" s="1">
        <v>0</v>
      </c>
      <c r="G714" s="2">
        <f t="shared" si="10"/>
        <v>336.16523999999998</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35498.410000000003</v>
      </c>
      <c r="D715" s="1">
        <f>'PR-RAS'!E722</f>
        <v>44165.16</v>
      </c>
      <c r="E715" s="1">
        <v>0</v>
      </c>
      <c r="F715" s="1">
        <v>0</v>
      </c>
      <c r="G715" s="2">
        <f t="shared" si="10"/>
        <v>88413.713220000005</v>
      </c>
      <c r="H715" s="2">
        <f t="shared" si="11"/>
        <v>0.57000000000698492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28465.74</v>
      </c>
      <c r="D716" s="1">
        <f>'PR-RAS'!E723</f>
        <v>27561.64</v>
      </c>
      <c r="E716" s="1">
        <v>0</v>
      </c>
      <c r="F716" s="1">
        <v>0</v>
      </c>
      <c r="G716" s="2">
        <f t="shared" si="10"/>
        <v>59766.149299999997</v>
      </c>
      <c r="H716" s="2">
        <f t="shared" si="11"/>
        <v>0.61999999999898137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9282.2199999999993</v>
      </c>
      <c r="D718" s="1">
        <f>'PR-RAS'!E725</f>
        <v>9950.5499999999993</v>
      </c>
      <c r="E718" s="1">
        <v>0</v>
      </c>
      <c r="F718" s="1">
        <v>0</v>
      </c>
      <c r="G718" s="2">
        <f t="shared" si="10"/>
        <v>20924.440439999998</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5026.0200000000004</v>
      </c>
      <c r="D719" s="1">
        <f>'PR-RAS'!E726</f>
        <v>1921.45</v>
      </c>
      <c r="E719" s="1">
        <v>0</v>
      </c>
      <c r="F719" s="1">
        <v>0</v>
      </c>
      <c r="G719" s="2">
        <f t="shared" si="10"/>
        <v>6367.8845599999995</v>
      </c>
      <c r="H719" s="2">
        <f t="shared" si="11"/>
        <v>0.47000000000048203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27159401.370000005</v>
      </c>
      <c r="D984" s="6">
        <f>BILANCA!E6</f>
        <v>24197405.510000002</v>
      </c>
      <c r="E984" s="6">
        <v>0</v>
      </c>
      <c r="F984" s="6">
        <v>0</v>
      </c>
      <c r="G984" s="7">
        <f t="shared" ref="G984:G1241" si="22">B984/1000*C984+B984/500*D984</f>
        <v>75554.212390000001</v>
      </c>
      <c r="H984" s="7">
        <f t="shared" si="19"/>
        <v>0.86000000312924385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18487118.760000002</v>
      </c>
      <c r="D985" s="1">
        <f>BILANCA!E7</f>
        <v>17329484.830000002</v>
      </c>
      <c r="E985" s="1">
        <v>0</v>
      </c>
      <c r="F985" s="1">
        <v>0</v>
      </c>
      <c r="G985" s="2">
        <f t="shared" si="22"/>
        <v>106292.17684</v>
      </c>
      <c r="H985" s="2">
        <f t="shared" si="19"/>
        <v>0.40999999642372131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1145284.28</v>
      </c>
      <c r="D986" s="1">
        <f>BILANCA!E8</f>
        <v>1131038.72</v>
      </c>
      <c r="E986" s="1">
        <v>0</v>
      </c>
      <c r="F986" s="1">
        <v>0</v>
      </c>
      <c r="G986" s="2">
        <f t="shared" si="22"/>
        <v>10222.085160000001</v>
      </c>
      <c r="H986" s="2">
        <f t="shared" si="19"/>
        <v>0.56000000005587935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349126.69</v>
      </c>
      <c r="D987" s="1">
        <f>BILANCA!E9</f>
        <v>349126.69</v>
      </c>
      <c r="E987" s="1">
        <v>0</v>
      </c>
      <c r="F987" s="1">
        <v>0</v>
      </c>
      <c r="G987" s="2">
        <f t="shared" si="22"/>
        <v>4189.5202799999997</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1247371.8400000001</v>
      </c>
      <c r="D988" s="1">
        <f>BILANCA!E10</f>
        <v>1148497.83</v>
      </c>
      <c r="E988" s="1">
        <v>0</v>
      </c>
      <c r="F988" s="1">
        <v>0</v>
      </c>
      <c r="G988" s="2">
        <f t="shared" si="22"/>
        <v>17721.837500000001</v>
      </c>
      <c r="H988" s="2">
        <f t="shared" si="19"/>
        <v>0.32999999984167516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451214.25</v>
      </c>
      <c r="D989" s="1">
        <f>BILANCA!E11</f>
        <v>366585.8</v>
      </c>
      <c r="E989" s="1">
        <v>0</v>
      </c>
      <c r="F989" s="1">
        <v>0</v>
      </c>
      <c r="G989" s="2">
        <f t="shared" si="22"/>
        <v>7106.3150999999998</v>
      </c>
      <c r="H989" s="2">
        <f t="shared" si="19"/>
        <v>0.45000000001164153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17163940.129999999</v>
      </c>
      <c r="D990" s="1">
        <f>BILANCA!E12</f>
        <v>16033831.709999999</v>
      </c>
      <c r="E990" s="1">
        <v>0</v>
      </c>
      <c r="F990" s="1">
        <v>0</v>
      </c>
      <c r="G990" s="2">
        <f t="shared" si="22"/>
        <v>344621.22485</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11928620.26</v>
      </c>
      <c r="D991" s="1">
        <f>BILANCA!E13</f>
        <v>11667534.59</v>
      </c>
      <c r="E991" s="1">
        <v>0</v>
      </c>
      <c r="F991" s="1">
        <v>0</v>
      </c>
      <c r="G991" s="2">
        <f t="shared" si="22"/>
        <v>282109.51552000002</v>
      </c>
      <c r="H991" s="2">
        <f t="shared" si="19"/>
        <v>0.66999999992549419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17967.95</v>
      </c>
      <c r="D992" s="1">
        <f>BILANCA!E14</f>
        <v>17967.95</v>
      </c>
      <c r="E992" s="1">
        <v>0</v>
      </c>
      <c r="F992" s="1">
        <v>0</v>
      </c>
      <c r="G992" s="2">
        <f t="shared" si="22"/>
        <v>485.13464999999997</v>
      </c>
      <c r="H992" s="2">
        <f t="shared" si="19"/>
        <v>9.9999999998544808E-2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14393556.130000001</v>
      </c>
      <c r="D993" s="1">
        <f>BILANCA!E15</f>
        <v>14284672.16</v>
      </c>
      <c r="E993" s="1">
        <v>0</v>
      </c>
      <c r="F993" s="1">
        <v>0</v>
      </c>
      <c r="G993" s="2">
        <f t="shared" si="22"/>
        <v>429629.00450000004</v>
      </c>
      <c r="H993" s="2">
        <f t="shared" si="19"/>
        <v>0.29000000096857548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12818.86</v>
      </c>
      <c r="D995" s="1">
        <f>BILANCA!E17</f>
        <v>12818.86</v>
      </c>
      <c r="E995" s="1">
        <v>0</v>
      </c>
      <c r="F995" s="1">
        <v>0</v>
      </c>
      <c r="G995" s="2">
        <f t="shared" si="22"/>
        <v>461.47896000000003</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2495722.6800000002</v>
      </c>
      <c r="D996" s="1">
        <f>BILANCA!E18</f>
        <v>2647924.38</v>
      </c>
      <c r="E996" s="1">
        <v>0</v>
      </c>
      <c r="F996" s="1">
        <v>0</v>
      </c>
      <c r="G996" s="2">
        <f t="shared" si="22"/>
        <v>101290.42872</v>
      </c>
      <c r="H996" s="2">
        <f t="shared" si="19"/>
        <v>0.69999999972060323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4299495.839999998</v>
      </c>
      <c r="D997" s="1">
        <f>BILANCA!E19</f>
        <v>3644390.33</v>
      </c>
      <c r="E997" s="1">
        <v>0</v>
      </c>
      <c r="F997" s="1">
        <v>0</v>
      </c>
      <c r="G997" s="2">
        <f t="shared" si="22"/>
        <v>162235.87099999998</v>
      </c>
      <c r="H997" s="2">
        <f t="shared" si="19"/>
        <v>0.49000000208616257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3049073.23</v>
      </c>
      <c r="D998" s="1">
        <f>BILANCA!E20</f>
        <v>3301839.06</v>
      </c>
      <c r="E998" s="1">
        <v>0</v>
      </c>
      <c r="F998" s="1">
        <v>0</v>
      </c>
      <c r="G998" s="2">
        <f t="shared" si="22"/>
        <v>144791.27025</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111800.39</v>
      </c>
      <c r="D999" s="1">
        <f>BILANCA!E21</f>
        <v>109725.56</v>
      </c>
      <c r="E999" s="1">
        <v>0</v>
      </c>
      <c r="F999" s="1">
        <v>0</v>
      </c>
      <c r="G999" s="2">
        <f t="shared" si="22"/>
        <v>5300.0241599999999</v>
      </c>
      <c r="H999" s="2">
        <f t="shared" si="19"/>
        <v>0.83000000000174623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2537363.27</v>
      </c>
      <c r="D1000" s="1">
        <f>BILANCA!E22</f>
        <v>1951171.29</v>
      </c>
      <c r="E1000" s="1">
        <v>0</v>
      </c>
      <c r="F1000" s="1">
        <v>0</v>
      </c>
      <c r="G1000" s="2">
        <f t="shared" si="22"/>
        <v>109474.99945</v>
      </c>
      <c r="H1000" s="2">
        <f t="shared" si="19"/>
        <v>0.56000000005587935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8661599.5999999996</v>
      </c>
      <c r="D1001" s="1">
        <f>BILANCA!E23</f>
        <v>8792106.7699999996</v>
      </c>
      <c r="E1001" s="1">
        <v>0</v>
      </c>
      <c r="F1001" s="1">
        <v>0</v>
      </c>
      <c r="G1001" s="2">
        <f t="shared" si="22"/>
        <v>472424.63651999994</v>
      </c>
      <c r="H1001" s="2">
        <f t="shared" si="19"/>
        <v>0.63000000081956387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1364917.87</v>
      </c>
      <c r="D1002" s="1">
        <f>BILANCA!E24</f>
        <v>1581572.81</v>
      </c>
      <c r="E1002" s="1">
        <v>0</v>
      </c>
      <c r="F1002" s="1">
        <v>0</v>
      </c>
      <c r="G1002" s="2">
        <f t="shared" si="22"/>
        <v>86033.206310000009</v>
      </c>
      <c r="H1002" s="2">
        <f t="shared" si="19"/>
        <v>0.31999999983236194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168644.61</v>
      </c>
      <c r="D1004" s="1">
        <f>BILANCA!E26</f>
        <v>169905.47</v>
      </c>
      <c r="E1004" s="1">
        <v>0</v>
      </c>
      <c r="F1004" s="1">
        <v>0</v>
      </c>
      <c r="G1004" s="2">
        <f t="shared" si="22"/>
        <v>10677.566550000001</v>
      </c>
      <c r="H1004" s="2">
        <f t="shared" si="19"/>
        <v>0.86000000001513399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11593903.130000001</v>
      </c>
      <c r="D1006" s="1">
        <f>BILANCA!E28</f>
        <v>12261930.630000001</v>
      </c>
      <c r="E1006" s="1">
        <v>0</v>
      </c>
      <c r="F1006" s="1">
        <v>0</v>
      </c>
      <c r="G1006" s="2">
        <f t="shared" si="22"/>
        <v>830708.58097000001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105122.90000000002</v>
      </c>
      <c r="D1007" s="1">
        <f>BILANCA!E29</f>
        <v>70042.099999999977</v>
      </c>
      <c r="E1007" s="1">
        <v>0</v>
      </c>
      <c r="F1007" s="1">
        <v>0</v>
      </c>
      <c r="G1007" s="2">
        <f t="shared" si="22"/>
        <v>5884.9704000000002</v>
      </c>
      <c r="H1007" s="2">
        <f t="shared" si="19"/>
        <v>0.19999999995343387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524232.44</v>
      </c>
      <c r="D1008" s="1">
        <f>BILANCA!E30</f>
        <v>509563.24</v>
      </c>
      <c r="E1008" s="1">
        <v>0</v>
      </c>
      <c r="F1008" s="1">
        <v>0</v>
      </c>
      <c r="G1008" s="2">
        <f t="shared" si="22"/>
        <v>38583.972999999998</v>
      </c>
      <c r="H1008" s="2">
        <f t="shared" si="19"/>
        <v>0.67999999999301508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419109.54</v>
      </c>
      <c r="D1012" s="1">
        <f>BILANCA!E34</f>
        <v>439521.14</v>
      </c>
      <c r="E1012" s="1">
        <v>0</v>
      </c>
      <c r="F1012" s="1">
        <v>0</v>
      </c>
      <c r="G1012" s="2">
        <f t="shared" si="22"/>
        <v>37646.402780000004</v>
      </c>
      <c r="H1012" s="2">
        <f t="shared" si="19"/>
        <v>0.6000000000349246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830701.13000000012</v>
      </c>
      <c r="D1023" s="1">
        <f>BILANCA!E45</f>
        <v>651864.69000000018</v>
      </c>
      <c r="E1023" s="1">
        <v>0</v>
      </c>
      <c r="F1023" s="1">
        <v>0</v>
      </c>
      <c r="G1023" s="2">
        <f t="shared" si="22"/>
        <v>85377.22040000002</v>
      </c>
      <c r="H1023" s="2">
        <f t="shared" si="19"/>
        <v>0.43999999994412065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1189694.28</v>
      </c>
      <c r="D1025" s="1">
        <f>BILANCA!E47</f>
        <v>1189694.28</v>
      </c>
      <c r="E1025" s="1">
        <v>0</v>
      </c>
      <c r="F1025" s="1">
        <v>0</v>
      </c>
      <c r="G1025" s="2">
        <f t="shared" si="22"/>
        <v>149901.47928</v>
      </c>
      <c r="H1025" s="2">
        <f t="shared" si="19"/>
        <v>0.56000000005587935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17222.11</v>
      </c>
      <c r="D1026" s="1">
        <f>BILANCA!E48</f>
        <v>17222.11</v>
      </c>
      <c r="E1026" s="1">
        <v>0</v>
      </c>
      <c r="F1026" s="1">
        <v>0</v>
      </c>
      <c r="G1026" s="2">
        <f t="shared" si="22"/>
        <v>2221.6521899999998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376215.26</v>
      </c>
      <c r="D1028" s="1">
        <f>BILANCA!E50</f>
        <v>555051.69999999995</v>
      </c>
      <c r="E1028" s="1">
        <v>0</v>
      </c>
      <c r="F1028" s="1">
        <v>0</v>
      </c>
      <c r="G1028" s="2">
        <f t="shared" si="22"/>
        <v>66884.339699999982</v>
      </c>
      <c r="H1028" s="2">
        <f t="shared" si="19"/>
        <v>0.56000000005587935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63879.21</v>
      </c>
      <c r="D1029" s="1">
        <f>BILANCA!E51</f>
        <v>63879.21</v>
      </c>
      <c r="E1029" s="1">
        <v>0</v>
      </c>
      <c r="F1029" s="1">
        <v>0</v>
      </c>
      <c r="G1029" s="2">
        <f t="shared" si="22"/>
        <v>8815.3309799999988</v>
      </c>
      <c r="H1029" s="2">
        <f t="shared" si="19"/>
        <v>0.41999999999825377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10945.599999999977</v>
      </c>
      <c r="D1030" s="1">
        <f>BILANCA!E52</f>
        <v>11447.640000000014</v>
      </c>
      <c r="E1030" s="1">
        <v>0</v>
      </c>
      <c r="F1030" s="1">
        <v>0</v>
      </c>
      <c r="G1030" s="2">
        <f t="shared" si="22"/>
        <v>1590.5213600000002</v>
      </c>
      <c r="H1030" s="2">
        <f t="shared" si="19"/>
        <v>0.76000000000931323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10945.6</v>
      </c>
      <c r="D1031" s="1">
        <f>BILANCA!E53</f>
        <v>11447.64</v>
      </c>
      <c r="E1031" s="1">
        <v>0</v>
      </c>
      <c r="F1031" s="1">
        <v>0</v>
      </c>
      <c r="G1031" s="2">
        <f t="shared" si="22"/>
        <v>1624.3622399999999</v>
      </c>
      <c r="H1031" s="2">
        <f t="shared" si="19"/>
        <v>0.76000000000021828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414888.91</v>
      </c>
      <c r="D1032" s="1">
        <f>BILANCA!E54</f>
        <v>464033.9</v>
      </c>
      <c r="E1032" s="1">
        <v>0</v>
      </c>
      <c r="F1032" s="1">
        <v>0</v>
      </c>
      <c r="G1032" s="2">
        <f t="shared" si="22"/>
        <v>65804.878790000002</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414888.91</v>
      </c>
      <c r="D1033" s="1">
        <f>BILANCA!E55</f>
        <v>464033.9</v>
      </c>
      <c r="E1033" s="1">
        <v>0</v>
      </c>
      <c r="F1033" s="1">
        <v>0</v>
      </c>
      <c r="G1033" s="2">
        <f t="shared" si="22"/>
        <v>67147.835500000016</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103069.54</v>
      </c>
      <c r="D1041" s="1">
        <f>BILANCA!E63</f>
        <v>89287.549999999988</v>
      </c>
      <c r="E1041" s="1">
        <v>0</v>
      </c>
      <c r="F1041" s="1">
        <v>0</v>
      </c>
      <c r="G1041" s="2">
        <f t="shared" si="22"/>
        <v>16335.38912</v>
      </c>
      <c r="H1041" s="2">
        <f t="shared" si="19"/>
        <v>0.91000000001804437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95923.67</v>
      </c>
      <c r="D1042" s="1">
        <f>BILANCA!E64</f>
        <v>84745.18</v>
      </c>
      <c r="E1042" s="1">
        <v>0</v>
      </c>
      <c r="F1042" s="1">
        <v>0</v>
      </c>
      <c r="G1042" s="2">
        <f t="shared" si="22"/>
        <v>15659.427769999998</v>
      </c>
      <c r="H1042" s="2">
        <f t="shared" si="19"/>
        <v>0.50999999999476131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7145.87</v>
      </c>
      <c r="D1043" s="1">
        <f>BILANCA!E65</f>
        <v>4542.37</v>
      </c>
      <c r="E1043" s="1">
        <v>0</v>
      </c>
      <c r="F1043" s="1">
        <v>0</v>
      </c>
      <c r="G1043" s="2">
        <f t="shared" si="22"/>
        <v>973.83659999999986</v>
      </c>
      <c r="H1043" s="2">
        <f t="shared" si="19"/>
        <v>0.5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8672282.6100000013</v>
      </c>
      <c r="D1046" s="1">
        <f>BILANCA!E68</f>
        <v>6867920.6799999997</v>
      </c>
      <c r="E1046" s="1">
        <v>0</v>
      </c>
      <c r="F1046" s="1">
        <v>0</v>
      </c>
      <c r="G1046" s="2">
        <f t="shared" si="22"/>
        <v>1411711.81011</v>
      </c>
      <c r="H1046" s="2">
        <f t="shared" si="19"/>
        <v>0.70999999903142452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5642046.4900000002</v>
      </c>
      <c r="D1047" s="1">
        <f>BILANCA!E69</f>
        <v>3464229.09</v>
      </c>
      <c r="E1047" s="1">
        <v>0</v>
      </c>
      <c r="F1047" s="1">
        <v>0</v>
      </c>
      <c r="G1047" s="2">
        <f t="shared" si="22"/>
        <v>804512.29888000002</v>
      </c>
      <c r="H1047" s="2">
        <f t="shared" si="19"/>
        <v>0.58000000007450581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5640745.4100000001</v>
      </c>
      <c r="D1048" s="1">
        <f>BILANCA!E70</f>
        <v>3462919.59</v>
      </c>
      <c r="E1048" s="1">
        <v>0</v>
      </c>
      <c r="F1048" s="1">
        <v>0</v>
      </c>
      <c r="G1048" s="2">
        <f t="shared" si="22"/>
        <v>816827.99835000001</v>
      </c>
      <c r="H1048" s="2">
        <f t="shared" si="19"/>
        <v>0.82000000029802322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5635785.3600000003</v>
      </c>
      <c r="D1050" s="1">
        <f>BILANCA!E72</f>
        <v>3458377.75</v>
      </c>
      <c r="E1050" s="1">
        <v>0</v>
      </c>
      <c r="F1050" s="1">
        <v>0</v>
      </c>
      <c r="G1050" s="2">
        <f t="shared" si="22"/>
        <v>841020.23762000003</v>
      </c>
      <c r="H1050" s="2">
        <f t="shared" si="19"/>
        <v>0.61000000033527613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4960.05</v>
      </c>
      <c r="D1052" s="1">
        <f>BILANCA!E74</f>
        <v>4541.84</v>
      </c>
      <c r="E1052" s="1">
        <v>0</v>
      </c>
      <c r="F1052" s="1">
        <v>0</v>
      </c>
      <c r="G1052" s="2">
        <f t="shared" si="22"/>
        <v>969.01737000000014</v>
      </c>
      <c r="H1052" s="2">
        <f t="shared" si="19"/>
        <v>0.21000000000003638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1301.08</v>
      </c>
      <c r="D1054" s="1">
        <f>BILANCA!E76</f>
        <v>1309.5</v>
      </c>
      <c r="E1054" s="1">
        <v>0</v>
      </c>
      <c r="F1054" s="1">
        <v>0</v>
      </c>
      <c r="G1054" s="2">
        <f t="shared" si="22"/>
        <v>278.32567999999998</v>
      </c>
      <c r="H1054" s="2">
        <f t="shared" si="19"/>
        <v>0.57999999999992724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54956.66</v>
      </c>
      <c r="D1056" s="1">
        <f>BILANCA!E78</f>
        <v>49433.369999999995</v>
      </c>
      <c r="E1056" s="1">
        <v>0</v>
      </c>
      <c r="F1056" s="1">
        <v>0</v>
      </c>
      <c r="G1056" s="2">
        <f t="shared" si="22"/>
        <v>11229.108199999999</v>
      </c>
      <c r="H1056" s="2">
        <f t="shared" si="19"/>
        <v>0.70999999999185093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16174.05</v>
      </c>
      <c r="D1060" s="1">
        <f>BILANCA!E82</f>
        <v>13536.32</v>
      </c>
      <c r="E1060" s="1">
        <v>0</v>
      </c>
      <c r="F1060" s="1">
        <v>0</v>
      </c>
      <c r="G1060" s="2">
        <f t="shared" si="22"/>
        <v>3329.9951300000002</v>
      </c>
      <c r="H1060" s="2">
        <f t="shared" si="19"/>
        <v>0.36999999999898137</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1098.67</v>
      </c>
      <c r="D1061" s="1">
        <f>BILANCA!E83</f>
        <v>331.8</v>
      </c>
      <c r="E1061" s="1">
        <v>0</v>
      </c>
      <c r="F1061" s="1">
        <v>0</v>
      </c>
      <c r="G1061" s="2">
        <f t="shared" si="22"/>
        <v>137.45706000000001</v>
      </c>
      <c r="H1061" s="2">
        <f t="shared" si="19"/>
        <v>0.52999999999991587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6015.59</v>
      </c>
      <c r="D1062" s="1">
        <f>BILANCA!E84</f>
        <v>5248.43</v>
      </c>
      <c r="E1062" s="1">
        <v>0</v>
      </c>
      <c r="F1062" s="1">
        <v>0</v>
      </c>
      <c r="G1062" s="2">
        <f t="shared" si="22"/>
        <v>1304.4835500000002</v>
      </c>
      <c r="H1062" s="2">
        <f t="shared" si="19"/>
        <v>0.84000000000014552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31668.35</v>
      </c>
      <c r="D1064" s="1">
        <f>BILANCA!E86</f>
        <v>30316.82</v>
      </c>
      <c r="E1064" s="1">
        <v>0</v>
      </c>
      <c r="F1064" s="1">
        <v>0</v>
      </c>
      <c r="G1064" s="2">
        <f t="shared" si="22"/>
        <v>7476.46119</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7993.68</v>
      </c>
      <c r="D1096" s="1">
        <f>BILANCA!E118</f>
        <v>4725.58</v>
      </c>
      <c r="E1096" s="1">
        <v>0</v>
      </c>
      <c r="F1096" s="1">
        <v>0</v>
      </c>
      <c r="G1096" s="2">
        <f t="shared" si="22"/>
        <v>1971.26692</v>
      </c>
      <c r="H1096" s="2">
        <f t="shared" si="23"/>
        <v>0.73999999999978172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7993.68</v>
      </c>
      <c r="D1097" s="1">
        <f>BILANCA!E119</f>
        <v>4725.58</v>
      </c>
      <c r="E1097" s="1">
        <v>0</v>
      </c>
      <c r="F1097" s="1">
        <v>0</v>
      </c>
      <c r="G1097" s="2">
        <f t="shared" si="22"/>
        <v>1988.7117600000001</v>
      </c>
      <c r="H1097" s="2">
        <f t="shared" si="23"/>
        <v>0.73999999999978172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7993.68</v>
      </c>
      <c r="D1098" s="1">
        <f>BILANCA!E120</f>
        <v>4725.58</v>
      </c>
      <c r="E1098" s="1">
        <v>0</v>
      </c>
      <c r="F1098" s="1">
        <v>0</v>
      </c>
      <c r="G1098" s="2">
        <f t="shared" si="22"/>
        <v>2006.1566</v>
      </c>
      <c r="H1098" s="2">
        <f t="shared" si="23"/>
        <v>0.73999999999978172</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19262.879999999997</v>
      </c>
      <c r="D1112" s="1">
        <f>BILANCA!E134</f>
        <v>19262.879999999997</v>
      </c>
      <c r="E1112" s="1">
        <v>0</v>
      </c>
      <c r="F1112" s="1">
        <v>0</v>
      </c>
      <c r="G1112" s="2">
        <f t="shared" si="22"/>
        <v>7454.734559999999</v>
      </c>
      <c r="H1112" s="2">
        <f t="shared" si="23"/>
        <v>0.24000000000523869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19262.879999999997</v>
      </c>
      <c r="D1113" s="1">
        <f>BILANCA!E135</f>
        <v>19262.879999999997</v>
      </c>
      <c r="E1113" s="1">
        <v>0</v>
      </c>
      <c r="F1113" s="1">
        <v>0</v>
      </c>
      <c r="G1113" s="2">
        <f t="shared" si="22"/>
        <v>7512.5231999999996</v>
      </c>
      <c r="H1113" s="2">
        <f t="shared" si="23"/>
        <v>0.24000000000523869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17670.21</v>
      </c>
      <c r="D1118" s="1">
        <f>BILANCA!E140</f>
        <v>17670.21</v>
      </c>
      <c r="E1118" s="1">
        <v>0</v>
      </c>
      <c r="F1118" s="1">
        <v>0</v>
      </c>
      <c r="G1118" s="2">
        <f t="shared" si="22"/>
        <v>7156.43505</v>
      </c>
      <c r="H1118" s="2">
        <f t="shared" si="23"/>
        <v>0.41999999999825377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1592.67</v>
      </c>
      <c r="D1119" s="1">
        <f>BILANCA!E141</f>
        <v>1592.67</v>
      </c>
      <c r="E1119" s="1">
        <v>0</v>
      </c>
      <c r="F1119" s="1">
        <v>0</v>
      </c>
      <c r="G1119" s="2">
        <f t="shared" si="22"/>
        <v>649.80936000000008</v>
      </c>
      <c r="H1119" s="2">
        <f t="shared" si="23"/>
        <v>0.65999999999985448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2948022.9000000013</v>
      </c>
      <c r="D1124" s="1">
        <f>BILANCA!E146</f>
        <v>3330269.76</v>
      </c>
      <c r="E1124" s="1">
        <v>0</v>
      </c>
      <c r="F1124" s="1">
        <v>0</v>
      </c>
      <c r="G1124" s="2">
        <f t="shared" si="22"/>
        <v>1354807.30122</v>
      </c>
      <c r="H1124" s="2">
        <f t="shared" si="23"/>
        <v>0.33999999891966581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6048910.5300000003</v>
      </c>
      <c r="D1136" s="1">
        <f>BILANCA!E158</f>
        <v>6049292.0899999999</v>
      </c>
      <c r="E1136" s="1">
        <v>0</v>
      </c>
      <c r="F1136" s="1">
        <v>0</v>
      </c>
      <c r="G1136" s="2">
        <f t="shared" si="22"/>
        <v>2776566.6906300001</v>
      </c>
      <c r="H1136" s="2">
        <f t="shared" si="23"/>
        <v>0.55999999959021807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1815111.83</v>
      </c>
      <c r="D1138" s="1">
        <f>BILANCA!E160</f>
        <v>1993151.33</v>
      </c>
      <c r="E1138" s="1">
        <v>0</v>
      </c>
      <c r="F1138" s="1">
        <v>0</v>
      </c>
      <c r="G1138" s="2">
        <f t="shared" si="22"/>
        <v>899219.24594999989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1649835.93</v>
      </c>
      <c r="D1139" s="1">
        <f>BILANCA!E161</f>
        <v>1918070.18</v>
      </c>
      <c r="E1139" s="1">
        <v>0</v>
      </c>
      <c r="F1139" s="1">
        <v>0</v>
      </c>
      <c r="G1139" s="2">
        <f t="shared" si="22"/>
        <v>855812.30123999994</v>
      </c>
      <c r="H1139" s="2">
        <f t="shared" si="23"/>
        <v>0.25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6565835.3899999997</v>
      </c>
      <c r="D1141" s="1">
        <f>BILANCA!E163</f>
        <v>6630243.8399999999</v>
      </c>
      <c r="E1141" s="1">
        <v>0</v>
      </c>
      <c r="F1141" s="1">
        <v>0</v>
      </c>
      <c r="G1141" s="2">
        <f t="shared" si="22"/>
        <v>3132559.0450599999</v>
      </c>
      <c r="H1141" s="2">
        <f t="shared" si="23"/>
        <v>0.54999999981373549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27159401.370000001</v>
      </c>
      <c r="D1152" s="1">
        <f>BILANCA!E175</f>
        <v>24197405.509999998</v>
      </c>
      <c r="E1152" s="1">
        <v>0</v>
      </c>
      <c r="F1152" s="1">
        <v>0</v>
      </c>
      <c r="G1152" s="2">
        <f t="shared" si="22"/>
        <v>12768661.89391</v>
      </c>
      <c r="H1152" s="2">
        <f t="shared" si="23"/>
        <v>0.86000000312924385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2590299.9499999997</v>
      </c>
      <c r="D1153" s="1">
        <f>BILANCA!E176</f>
        <v>2285665.4099999997</v>
      </c>
      <c r="E1153" s="1">
        <v>0</v>
      </c>
      <c r="F1153" s="1">
        <v>0</v>
      </c>
      <c r="G1153" s="2">
        <f t="shared" si="22"/>
        <v>1217477.2308999998</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1983979.6899999997</v>
      </c>
      <c r="D1154" s="1">
        <f>BILANCA!E177</f>
        <v>2057475.2099999997</v>
      </c>
      <c r="E1154" s="1">
        <v>0</v>
      </c>
      <c r="F1154" s="1">
        <v>0</v>
      </c>
      <c r="G1154" s="2">
        <f t="shared" si="22"/>
        <v>1042917.0488099998</v>
      </c>
      <c r="H1154" s="2">
        <f t="shared" si="23"/>
        <v>0.52000000001862645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1033718.28</v>
      </c>
      <c r="D1155" s="1">
        <f>BILANCA!E178</f>
        <v>1213602.69</v>
      </c>
      <c r="E1155" s="1">
        <v>0</v>
      </c>
      <c r="F1155" s="1">
        <v>0</v>
      </c>
      <c r="G1155" s="2">
        <f t="shared" si="22"/>
        <v>595278.86951999995</v>
      </c>
      <c r="H1155" s="2">
        <f t="shared" si="23"/>
        <v>0.59000000008381903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715931.6</v>
      </c>
      <c r="D1156" s="1">
        <f>BILANCA!E179</f>
        <v>551212.97</v>
      </c>
      <c r="E1156" s="1">
        <v>0</v>
      </c>
      <c r="F1156" s="1">
        <v>0</v>
      </c>
      <c r="G1156" s="2">
        <f t="shared" si="22"/>
        <v>314575.85441999999</v>
      </c>
      <c r="H1156" s="2">
        <f t="shared" si="23"/>
        <v>0.43000000005122274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604.41</v>
      </c>
      <c r="D1157" s="1">
        <f>BILANCA!E180</f>
        <v>451.89</v>
      </c>
      <c r="E1157" s="1">
        <v>0</v>
      </c>
      <c r="F1157" s="1">
        <v>0</v>
      </c>
      <c r="G1157" s="2">
        <f t="shared" si="22"/>
        <v>262.42505999999997</v>
      </c>
      <c r="H1157" s="2">
        <f t="shared" si="23"/>
        <v>0.51999999999998181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604.41</v>
      </c>
      <c r="D1160" s="1">
        <f>BILANCA!E183</f>
        <v>451.89</v>
      </c>
      <c r="E1160" s="1">
        <v>0</v>
      </c>
      <c r="F1160" s="1">
        <v>0</v>
      </c>
      <c r="G1160" s="2">
        <f t="shared" si="22"/>
        <v>266.94962999999996</v>
      </c>
      <c r="H1160" s="2">
        <f t="shared" si="23"/>
        <v>0.51999999999998181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233725.4</v>
      </c>
      <c r="D1165" s="1">
        <f>BILANCA!E188</f>
        <v>292207.65999999997</v>
      </c>
      <c r="E1165" s="1">
        <v>0</v>
      </c>
      <c r="F1165" s="1">
        <v>0</v>
      </c>
      <c r="G1165" s="2">
        <f t="shared" si="22"/>
        <v>148901.61103999999</v>
      </c>
      <c r="H1165" s="2">
        <f t="shared" si="23"/>
        <v>0.7400000000197906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606320.26</v>
      </c>
      <c r="D1166" s="1">
        <f>BILANCA!E189</f>
        <v>228190.2</v>
      </c>
      <c r="E1166" s="1">
        <v>0</v>
      </c>
      <c r="F1166" s="1">
        <v>0</v>
      </c>
      <c r="G1166" s="2">
        <f t="shared" si="22"/>
        <v>194474.22078</v>
      </c>
      <c r="H1166" s="2">
        <f t="shared" si="23"/>
        <v>0.46000000002095476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24569101.420000002</v>
      </c>
      <c r="D1214" s="1">
        <f>BILANCA!E237</f>
        <v>21911740.099999998</v>
      </c>
      <c r="E1214" s="1">
        <v>0</v>
      </c>
      <c r="F1214" s="1">
        <v>0</v>
      </c>
      <c r="G1214" s="2">
        <f t="shared" si="22"/>
        <v>15798686.354219999</v>
      </c>
      <c r="H1214" s="2">
        <f t="shared" si="23"/>
        <v>0.51999999955296516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18418219.379999999</v>
      </c>
      <c r="D1215" s="1">
        <f>BILANCA!E238</f>
        <v>17273700.219999999</v>
      </c>
      <c r="E1215" s="1">
        <v>0</v>
      </c>
      <c r="F1215" s="1">
        <v>0</v>
      </c>
      <c r="G1215" s="2">
        <f t="shared" si="22"/>
        <v>12288023.798239999</v>
      </c>
      <c r="H1215" s="2">
        <f t="shared" si="23"/>
        <v>0.59999999776482582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18418219.379999999</v>
      </c>
      <c r="D1216" s="1">
        <f>BILANCA!E239</f>
        <v>17273700.219999999</v>
      </c>
      <c r="E1216" s="1">
        <v>0</v>
      </c>
      <c r="F1216" s="1">
        <v>0</v>
      </c>
      <c r="G1216" s="2">
        <f t="shared" si="22"/>
        <v>12340989.418059999</v>
      </c>
      <c r="H1216" s="2">
        <f t="shared" si="23"/>
        <v>0.59999999776482582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408703.13</v>
      </c>
      <c r="D1217" s="1">
        <f>BILANCA!E240</f>
        <v>408703.13</v>
      </c>
      <c r="E1217" s="1">
        <v>0</v>
      </c>
      <c r="F1217" s="1">
        <v>0</v>
      </c>
      <c r="G1217" s="2">
        <f t="shared" si="22"/>
        <v>286909.59726000001</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18009516.25</v>
      </c>
      <c r="D1218" s="1">
        <f>BILANCA!E241</f>
        <v>16864997.09</v>
      </c>
      <c r="E1218" s="1">
        <v>0</v>
      </c>
      <c r="F1218" s="1">
        <v>0</v>
      </c>
      <c r="G1218" s="2">
        <f t="shared" si="22"/>
        <v>12158784.951049998</v>
      </c>
      <c r="H1218" s="2">
        <f t="shared" si="23"/>
        <v>0.33999999985098839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3712849.4399999995</v>
      </c>
      <c r="D1222" s="1">
        <f>BILANCA!E245</f>
        <v>1730030.27</v>
      </c>
      <c r="E1222" s="1">
        <v>0</v>
      </c>
      <c r="F1222" s="1">
        <v>0</v>
      </c>
      <c r="G1222" s="2">
        <f t="shared" si="22"/>
        <v>1714325.4852199999</v>
      </c>
      <c r="H1222" s="2">
        <f t="shared" si="23"/>
        <v>0.70999999949708581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5610600.1399999997</v>
      </c>
      <c r="D1223" s="1">
        <f>BILANCA!E246</f>
        <v>2278009.13</v>
      </c>
      <c r="E1223" s="1">
        <v>0</v>
      </c>
      <c r="F1223" s="1">
        <v>0</v>
      </c>
      <c r="G1223" s="2">
        <f t="shared" si="22"/>
        <v>2439988.4160000002</v>
      </c>
      <c r="H1223" s="2">
        <f t="shared" si="23"/>
        <v>0.26999999955296516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5610600.1399999997</v>
      </c>
      <c r="D1224" s="1">
        <f>BILANCA!E247</f>
        <v>2278009.13</v>
      </c>
      <c r="E1224" s="1">
        <v>0</v>
      </c>
      <c r="F1224" s="1">
        <v>0</v>
      </c>
      <c r="G1224" s="2">
        <f t="shared" si="22"/>
        <v>2450155.0343999998</v>
      </c>
      <c r="H1224" s="2">
        <f t="shared" si="23"/>
        <v>0.26999999955296516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1897750.7</v>
      </c>
      <c r="D1227" s="1">
        <f>BILANCA!E250</f>
        <v>547978.86</v>
      </c>
      <c r="E1227" s="1">
        <v>0</v>
      </c>
      <c r="F1227" s="1">
        <v>0</v>
      </c>
      <c r="G1227" s="2">
        <f t="shared" si="22"/>
        <v>730464.85447999998</v>
      </c>
      <c r="H1227" s="2">
        <f t="shared" si="23"/>
        <v>0.44000000006053597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1897750.7</v>
      </c>
      <c r="D1229" s="1">
        <f>BILANCA!E252</f>
        <v>547978.86</v>
      </c>
      <c r="E1229" s="1">
        <v>0</v>
      </c>
      <c r="F1229" s="1">
        <v>0</v>
      </c>
      <c r="G1229" s="2">
        <f t="shared" si="22"/>
        <v>736452.27131999994</v>
      </c>
      <c r="H1229" s="2">
        <f t="shared" si="23"/>
        <v>0.44000000006053597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2438032.6</v>
      </c>
      <c r="D1232" s="1">
        <f>BILANCA!E255</f>
        <v>2908009.61</v>
      </c>
      <c r="E1232" s="1">
        <v>0</v>
      </c>
      <c r="F1232" s="1">
        <v>0</v>
      </c>
      <c r="G1232" s="2">
        <f t="shared" si="22"/>
        <v>2055258.9031799999</v>
      </c>
      <c r="H1232" s="2">
        <f t="shared" si="23"/>
        <v>0.7900000000372529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130549.21</v>
      </c>
      <c r="D1236" s="1">
        <f>BILANCA!E259</f>
        <v>127235.52</v>
      </c>
      <c r="E1236" s="1">
        <v>0</v>
      </c>
      <c r="F1236" s="1">
        <v>0</v>
      </c>
      <c r="G1236" s="2">
        <f t="shared" si="22"/>
        <v>97410.123250000004</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130549.21</v>
      </c>
      <c r="D1237" s="1">
        <f>BILANCA!E260</f>
        <v>127235.52</v>
      </c>
      <c r="E1237" s="1">
        <v>0</v>
      </c>
      <c r="F1237" s="1">
        <v>0</v>
      </c>
      <c r="G1237" s="2">
        <f t="shared" si="22"/>
        <v>97795.143500000006</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8076681.3499999996</v>
      </c>
      <c r="D1240" s="1">
        <f>BILANCA!E264</f>
        <v>7784748.7000000002</v>
      </c>
      <c r="E1240" s="1">
        <v>0</v>
      </c>
      <c r="F1240" s="1">
        <v>0</v>
      </c>
      <c r="G1240" s="2">
        <f t="shared" si="22"/>
        <v>6077067.9387500007</v>
      </c>
      <c r="H1240" s="2">
        <f t="shared" si="23"/>
        <v>0.64999999944120646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1437176.94</v>
      </c>
      <c r="D1241" s="1">
        <f>BILANCA!E265</f>
        <v>2175764.9</v>
      </c>
      <c r="E1241" s="1">
        <v>0</v>
      </c>
      <c r="F1241" s="1">
        <v>0</v>
      </c>
      <c r="G1241" s="2">
        <f t="shared" si="22"/>
        <v>1493486.33892</v>
      </c>
      <c r="H1241" s="2">
        <f t="shared" si="23"/>
        <v>0.16000000014901161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17542.47</v>
      </c>
      <c r="D1244" s="1">
        <f>BILANCA!E268</f>
        <v>16386.72</v>
      </c>
      <c r="E1244" s="1">
        <v>0</v>
      </c>
      <c r="F1244" s="1">
        <v>0</v>
      </c>
      <c r="G1244" s="2">
        <f t="shared" si="24"/>
        <v>13132.452510000001</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14125.88</v>
      </c>
      <c r="D1245" s="1">
        <f>BILANCA!E269</f>
        <v>13930.1</v>
      </c>
      <c r="E1245" s="1">
        <v>0</v>
      </c>
      <c r="F1245" s="1">
        <v>0</v>
      </c>
      <c r="G1245" s="2">
        <f t="shared" si="24"/>
        <v>11000.35296</v>
      </c>
      <c r="H1245" s="2">
        <f t="shared" si="23"/>
        <v>0.22000000000116415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62334.46</v>
      </c>
      <c r="D1263" s="1">
        <f>BILANCA!E287</f>
        <v>68446.929999999993</v>
      </c>
      <c r="E1263" s="1">
        <v>0</v>
      </c>
      <c r="F1263" s="1">
        <v>0</v>
      </c>
      <c r="G1263" s="2">
        <f t="shared" si="24"/>
        <v>55783.929600000003</v>
      </c>
      <c r="H1263" s="2">
        <f t="shared" si="23"/>
        <v>0.5300000000061118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1921645.23</v>
      </c>
      <c r="D1264" s="1">
        <f>BILANCA!E288</f>
        <v>1989028.28</v>
      </c>
      <c r="E1264" s="1">
        <v>0</v>
      </c>
      <c r="F1264" s="1">
        <v>0</v>
      </c>
      <c r="G1264" s="2">
        <f t="shared" si="24"/>
        <v>1657816.2029900001</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5270</v>
      </c>
      <c r="D1265" s="1">
        <f>BILANCA!E289</f>
        <v>0</v>
      </c>
      <c r="E1265" s="1">
        <v>0</v>
      </c>
      <c r="F1265" s="1">
        <v>0</v>
      </c>
      <c r="G1265" s="2">
        <f t="shared" si="24"/>
        <v>1486.1399999999999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601050.26</v>
      </c>
      <c r="D1266" s="1">
        <f>BILANCA!E290</f>
        <v>228190.2</v>
      </c>
      <c r="E1266" s="1">
        <v>0</v>
      </c>
      <c r="F1266" s="1">
        <v>0</v>
      </c>
      <c r="G1266" s="2">
        <f t="shared" si="24"/>
        <v>299252.87677999999</v>
      </c>
      <c r="H1266" s="2">
        <f t="shared" si="23"/>
        <v>0.46000000002095476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32580.89</v>
      </c>
      <c r="D1271" s="1">
        <f>BILANCA!E295</f>
        <v>68379.520000000004</v>
      </c>
      <c r="E1271" s="1">
        <v>0</v>
      </c>
      <c r="F1271" s="1">
        <v>0</v>
      </c>
      <c r="G1271" s="2">
        <f t="shared" si="24"/>
        <v>48769.899839999998</v>
      </c>
      <c r="H1271" s="2">
        <f t="shared" si="23"/>
        <v>0.58999999999650754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31492.09</v>
      </c>
      <c r="D1273" s="1">
        <f>BILANCA!E297</f>
        <v>39369.919999999998</v>
      </c>
      <c r="E1273" s="1">
        <v>0</v>
      </c>
      <c r="F1273" s="1">
        <v>0</v>
      </c>
      <c r="G1273" s="2">
        <f t="shared" si="24"/>
        <v>31967.259699999995</v>
      </c>
      <c r="H1273" s="2">
        <f t="shared" si="23"/>
        <v>0.17000000000189175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58748.08</v>
      </c>
      <c r="D1274" s="1">
        <f>BILANCA!E298</f>
        <v>33364.620000000003</v>
      </c>
      <c r="E1274" s="1">
        <v>0</v>
      </c>
      <c r="F1274" s="1">
        <v>0</v>
      </c>
      <c r="G1274" s="2">
        <f t="shared" si="24"/>
        <v>36513.900119999998</v>
      </c>
      <c r="H1274" s="2">
        <f t="shared" si="23"/>
        <v>0.45999999999912689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19225751.25</v>
      </c>
      <c r="D1383" s="1">
        <f>'RAS-funkcijski'!E89</f>
        <v>20275950.420000002</v>
      </c>
      <c r="E1383" s="1">
        <v>0</v>
      </c>
      <c r="F1383" s="1">
        <v>0</v>
      </c>
      <c r="G1383" s="2">
        <f t="shared" si="24"/>
        <v>5081100.4276500009</v>
      </c>
      <c r="H1383" s="2">
        <f t="shared" si="27"/>
        <v>0.67000000178813934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19225751.25</v>
      </c>
      <c r="D1398" s="1">
        <f>'RAS-funkcijski'!E104</f>
        <v>20275950.420000002</v>
      </c>
      <c r="E1398" s="1">
        <v>0</v>
      </c>
      <c r="F1398" s="1">
        <v>0</v>
      </c>
      <c r="G1398" s="2">
        <f t="shared" si="24"/>
        <v>5977765.2090000007</v>
      </c>
      <c r="H1398" s="2">
        <f t="shared" si="27"/>
        <v>0.67000000178813934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19225751.25</v>
      </c>
      <c r="D1435" s="13">
        <f>'RAS-funkcijski'!E141</f>
        <v>20275950.420000002</v>
      </c>
      <c r="E1435" s="13">
        <v>0</v>
      </c>
      <c r="F1435" s="13">
        <v>0</v>
      </c>
      <c r="G1435" s="14">
        <f t="shared" si="24"/>
        <v>8189538.3363300003</v>
      </c>
      <c r="H1435" s="14">
        <f t="shared" si="27"/>
        <v>0.67000000178813934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79154.960000000006</v>
      </c>
      <c r="E1436" s="6">
        <v>0</v>
      </c>
      <c r="F1436" s="6">
        <v>0</v>
      </c>
      <c r="G1436" s="7">
        <f t="shared" si="24"/>
        <v>158.30992000000001</v>
      </c>
      <c r="H1436" s="7">
        <f t="shared" si="27"/>
        <v>3.9999999993597157E-2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79154.960000000006</v>
      </c>
      <c r="E1453" s="1">
        <v>0</v>
      </c>
      <c r="F1453" s="1">
        <v>0</v>
      </c>
      <c r="G1453" s="2">
        <f t="shared" si="24"/>
        <v>2849.5785599999999</v>
      </c>
      <c r="H1453" s="2">
        <f t="shared" si="27"/>
        <v>3.9999999993597157E-2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79154.960000000006</v>
      </c>
      <c r="E1454" s="1">
        <v>0</v>
      </c>
      <c r="F1454" s="1">
        <v>0</v>
      </c>
      <c r="G1454" s="2">
        <f t="shared" si="24"/>
        <v>3007.8884800000001</v>
      </c>
      <c r="H1454" s="2">
        <f t="shared" si="27"/>
        <v>3.9999999993597157E-2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79154.960000000006</v>
      </c>
      <c r="E1456" s="1">
        <v>0</v>
      </c>
      <c r="F1456" s="1">
        <v>0</v>
      </c>
      <c r="G1456" s="2">
        <f t="shared" si="24"/>
        <v>3324.5083200000004</v>
      </c>
      <c r="H1456" s="2">
        <f t="shared" si="27"/>
        <v>3.9999999993597157E-2</v>
      </c>
      <c r="I1456" s="10">
        <f t="shared" si="30"/>
        <v>132.98033277871372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2590299.9500000002</v>
      </c>
      <c r="D1480" s="6"/>
      <c r="E1480" s="6">
        <v>0</v>
      </c>
      <c r="F1480" s="6">
        <v>0</v>
      </c>
      <c r="G1480" s="7">
        <f t="shared" ref="G1480:G1580" si="34">B1480/1000*C1480</f>
        <v>2590.2999500000001</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22195134.119999997</v>
      </c>
      <c r="D1481" s="1">
        <v>0</v>
      </c>
      <c r="E1481" s="1">
        <v>0</v>
      </c>
      <c r="F1481" s="1">
        <v>0</v>
      </c>
      <c r="G1481" s="2">
        <f t="shared" si="34"/>
        <v>44390.268239999998</v>
      </c>
      <c r="H1481" s="2">
        <f t="shared" si="35"/>
        <v>0.11999999731779099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312345.15000000002</v>
      </c>
      <c r="D1482" s="1">
        <v>0</v>
      </c>
      <c r="E1482" s="1">
        <v>0</v>
      </c>
      <c r="F1482" s="1">
        <v>0</v>
      </c>
      <c r="G1482" s="2">
        <f t="shared" si="34"/>
        <v>937.03545000000008</v>
      </c>
      <c r="H1482" s="2">
        <f t="shared" si="35"/>
        <v>0.15000000002328306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21007297.629999999</v>
      </c>
      <c r="D1483" s="1">
        <v>0</v>
      </c>
      <c r="E1483" s="1">
        <v>0</v>
      </c>
      <c r="F1483" s="1">
        <v>0</v>
      </c>
      <c r="G1483" s="2">
        <f t="shared" si="34"/>
        <v>84029.190520000004</v>
      </c>
      <c r="H1483" s="2">
        <f t="shared" si="35"/>
        <v>0.37000000104308128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14608183.82</v>
      </c>
      <c r="D1484" s="1">
        <v>0</v>
      </c>
      <c r="E1484" s="1">
        <v>0</v>
      </c>
      <c r="F1484" s="1">
        <v>0</v>
      </c>
      <c r="G1484" s="2">
        <f t="shared" si="34"/>
        <v>73040.919099999999</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4779167.1100000003</v>
      </c>
      <c r="D1485" s="1">
        <v>0</v>
      </c>
      <c r="E1485" s="1">
        <v>0</v>
      </c>
      <c r="F1485" s="1">
        <v>0</v>
      </c>
      <c r="G1485" s="2">
        <f t="shared" si="34"/>
        <v>28675.002660000002</v>
      </c>
      <c r="H1485" s="2">
        <f t="shared" si="35"/>
        <v>0.11000000033527613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6427.82</v>
      </c>
      <c r="D1486" s="1">
        <v>0</v>
      </c>
      <c r="E1486" s="1">
        <v>0</v>
      </c>
      <c r="F1486" s="1">
        <v>0</v>
      </c>
      <c r="G1486" s="2">
        <f t="shared" si="34"/>
        <v>44.99474</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1613518.88</v>
      </c>
      <c r="D1491" s="1">
        <v>0</v>
      </c>
      <c r="E1491" s="1">
        <v>0</v>
      </c>
      <c r="F1491" s="1">
        <v>0</v>
      </c>
      <c r="G1491" s="2">
        <f t="shared" si="34"/>
        <v>19362.226559999999</v>
      </c>
      <c r="H1491" s="2">
        <f t="shared" si="35"/>
        <v>0.12000000011175871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875491.34</v>
      </c>
      <c r="D1492" s="1">
        <v>0</v>
      </c>
      <c r="E1492" s="1">
        <v>0</v>
      </c>
      <c r="F1492" s="1">
        <v>0</v>
      </c>
      <c r="G1492" s="2">
        <f t="shared" si="34"/>
        <v>11381.387419999999</v>
      </c>
      <c r="H1492" s="2">
        <f t="shared" si="35"/>
        <v>0.33999999996740371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22499768.66</v>
      </c>
      <c r="D1499" s="1">
        <v>0</v>
      </c>
      <c r="E1499" s="1">
        <v>0</v>
      </c>
      <c r="F1499" s="1">
        <v>0</v>
      </c>
      <c r="G1499" s="2">
        <f t="shared" si="34"/>
        <v>449995.37320000003</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335529.86</v>
      </c>
      <c r="D1500" s="1">
        <v>0</v>
      </c>
      <c r="E1500" s="1">
        <v>0</v>
      </c>
      <c r="F1500" s="1">
        <v>0</v>
      </c>
      <c r="G1500" s="2">
        <f t="shared" si="34"/>
        <v>7046.1270599999998</v>
      </c>
      <c r="H1500" s="2">
        <f t="shared" si="35"/>
        <v>0.14000000001396984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20910617.400000002</v>
      </c>
      <c r="D1501" s="1">
        <v>0</v>
      </c>
      <c r="E1501" s="1">
        <v>0</v>
      </c>
      <c r="F1501" s="1">
        <v>0</v>
      </c>
      <c r="G1501" s="2">
        <f t="shared" si="34"/>
        <v>460033.58280000003</v>
      </c>
      <c r="H1501" s="2">
        <f t="shared" si="35"/>
        <v>0.40000000223517418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14428299.41</v>
      </c>
      <c r="D1502" s="1">
        <v>0</v>
      </c>
      <c r="E1502" s="1">
        <v>0</v>
      </c>
      <c r="F1502" s="1">
        <v>0</v>
      </c>
      <c r="G1502" s="2">
        <f t="shared" si="34"/>
        <v>331850.88643000001</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4920701.03</v>
      </c>
      <c r="D1503" s="1">
        <v>0</v>
      </c>
      <c r="E1503" s="1">
        <v>0</v>
      </c>
      <c r="F1503" s="1">
        <v>0</v>
      </c>
      <c r="G1503" s="2">
        <f t="shared" si="34"/>
        <v>118096.82472</v>
      </c>
      <c r="H1503" s="2">
        <f t="shared" si="35"/>
        <v>3.0000000260770321E-2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6580.34</v>
      </c>
      <c r="D1504" s="1">
        <v>0</v>
      </c>
      <c r="E1504" s="1">
        <v>0</v>
      </c>
      <c r="F1504" s="1">
        <v>0</v>
      </c>
      <c r="G1504" s="2">
        <f t="shared" si="34"/>
        <v>164.50850000000003</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1555036.62</v>
      </c>
      <c r="D1505" s="1">
        <v>0</v>
      </c>
      <c r="E1505" s="1">
        <v>0</v>
      </c>
      <c r="F1505" s="1">
        <v>0</v>
      </c>
      <c r="G1505" s="2">
        <f t="shared" si="34"/>
        <v>40430.952120000002</v>
      </c>
      <c r="H1505" s="2">
        <f t="shared" si="35"/>
        <v>0.37999999988824129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1253621.3999999999</v>
      </c>
      <c r="D1510" s="1">
        <v>0</v>
      </c>
      <c r="E1510" s="1">
        <v>0</v>
      </c>
      <c r="F1510" s="1">
        <v>0</v>
      </c>
      <c r="G1510" s="2">
        <f t="shared" si="34"/>
        <v>38862.263399999996</v>
      </c>
      <c r="H1510" s="2">
        <f t="shared" si="35"/>
        <v>0.39999999990686774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2285665.4099999964</v>
      </c>
      <c r="D1517" s="1">
        <v>0</v>
      </c>
      <c r="E1517" s="1">
        <v>0</v>
      </c>
      <c r="F1517" s="1">
        <v>0</v>
      </c>
      <c r="G1517" s="2">
        <f t="shared" si="34"/>
        <v>86855.285579999865</v>
      </c>
      <c r="H1517" s="2">
        <f t="shared" si="35"/>
        <v>0.40999999642372131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68446.930000000008</v>
      </c>
      <c r="D1518" s="1">
        <v>0</v>
      </c>
      <c r="E1518" s="1">
        <v>0</v>
      </c>
      <c r="F1518" s="1">
        <v>0</v>
      </c>
      <c r="G1518" s="2">
        <f t="shared" si="34"/>
        <v>2669.4302700000003</v>
      </c>
      <c r="H1518" s="2">
        <f t="shared" si="35"/>
        <v>6.9999999992433004E-2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16641.62</v>
      </c>
      <c r="D1519" s="1">
        <v>0</v>
      </c>
      <c r="E1519" s="1">
        <v>0</v>
      </c>
      <c r="F1519" s="1">
        <v>0</v>
      </c>
      <c r="G1519" s="2">
        <f t="shared" si="34"/>
        <v>665.66480000000001</v>
      </c>
      <c r="H1519" s="2">
        <f t="shared" si="35"/>
        <v>0.38000000000101863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15989.26</v>
      </c>
      <c r="D1520" s="1">
        <v>0</v>
      </c>
      <c r="E1520" s="1">
        <v>0</v>
      </c>
      <c r="F1520" s="1">
        <v>0</v>
      </c>
      <c r="G1520" s="2">
        <f t="shared" si="34"/>
        <v>655.55966000000001</v>
      </c>
      <c r="H1520" s="2">
        <f t="shared" si="35"/>
        <v>0.26000000000021828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652.36</v>
      </c>
      <c r="D1521" s="1">
        <v>0</v>
      </c>
      <c r="E1521" s="1">
        <v>0</v>
      </c>
      <c r="F1521" s="1">
        <v>0</v>
      </c>
      <c r="G1521" s="2">
        <f t="shared" si="34"/>
        <v>27.399120000000003</v>
      </c>
      <c r="H1521" s="2">
        <f t="shared" si="35"/>
        <v>0.36000000000001364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51805.310000000005</v>
      </c>
      <c r="D1524" s="1">
        <v>0</v>
      </c>
      <c r="E1524" s="1">
        <v>0</v>
      </c>
      <c r="F1524" s="1">
        <v>0</v>
      </c>
      <c r="G1524" s="2">
        <f t="shared" si="34"/>
        <v>2331.2389499999999</v>
      </c>
      <c r="H1524" s="2">
        <f t="shared" si="35"/>
        <v>0.31000000000494765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49499.16</v>
      </c>
      <c r="D1525" s="1">
        <v>0</v>
      </c>
      <c r="E1525" s="1">
        <v>0</v>
      </c>
      <c r="F1525" s="1">
        <v>0</v>
      </c>
      <c r="G1525" s="2">
        <f t="shared" si="34"/>
        <v>2276.9613600000002</v>
      </c>
      <c r="H1525" s="2">
        <f t="shared" si="35"/>
        <v>0.16000000000349246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49499.16</v>
      </c>
      <c r="D1526" s="1">
        <v>0</v>
      </c>
      <c r="E1526" s="1">
        <v>0</v>
      </c>
      <c r="F1526" s="1">
        <v>0</v>
      </c>
      <c r="G1526" s="2">
        <f t="shared" si="34"/>
        <v>2326.4605200000001</v>
      </c>
      <c r="H1526" s="2">
        <f t="shared" si="35"/>
        <v>0.16000000000349246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2306.15</v>
      </c>
      <c r="D1560" s="1">
        <v>0</v>
      </c>
      <c r="E1560" s="1">
        <v>0</v>
      </c>
      <c r="F1560" s="1">
        <v>0</v>
      </c>
      <c r="G1560" s="2">
        <f t="shared" si="34"/>
        <v>186.79815000000002</v>
      </c>
      <c r="H1560" s="2">
        <f t="shared" si="35"/>
        <v>0.15000000000009095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2306.15</v>
      </c>
      <c r="D1561" s="1">
        <v>0</v>
      </c>
      <c r="E1561" s="1">
        <v>0</v>
      </c>
      <c r="F1561" s="1">
        <v>0</v>
      </c>
      <c r="G1561" s="2">
        <f t="shared" si="34"/>
        <v>189.10430000000002</v>
      </c>
      <c r="H1561" s="2">
        <f t="shared" si="35"/>
        <v>0.15000000000009095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2217218.48</v>
      </c>
      <c r="D1576" s="1">
        <v>0</v>
      </c>
      <c r="E1576" s="1">
        <v>0</v>
      </c>
      <c r="F1576" s="1">
        <v>0</v>
      </c>
      <c r="G1576" s="2">
        <f t="shared" si="34"/>
        <v>215070.19256</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23336.27</v>
      </c>
      <c r="D1577" s="1">
        <v>0</v>
      </c>
      <c r="E1577" s="1">
        <v>0</v>
      </c>
      <c r="F1577" s="1">
        <v>0</v>
      </c>
      <c r="G1577" s="2">
        <f t="shared" si="34"/>
        <v>2286.9544599999999</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1965692.01</v>
      </c>
      <c r="D1578" s="1">
        <v>0</v>
      </c>
      <c r="E1578" s="1">
        <v>0</v>
      </c>
      <c r="F1578" s="1">
        <v>0</v>
      </c>
      <c r="G1578" s="2">
        <f t="shared" si="34"/>
        <v>194603.50899</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228190.2</v>
      </c>
      <c r="D1579" s="1">
        <v>0</v>
      </c>
      <c r="E1579" s="1">
        <v>0</v>
      </c>
      <c r="F1579" s="1">
        <v>0</v>
      </c>
      <c r="G1579" s="2">
        <f t="shared" si="34"/>
        <v>22819.020000000004</v>
      </c>
      <c r="H1579" s="2">
        <f t="shared" si="35"/>
        <v>0.20000000001164153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5"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25835</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17316586.120000001</v>
      </c>
      <c r="I16" s="170">
        <f>'PR-RAS'!E6</f>
        <v>18293131.25</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17321205.280000001</v>
      </c>
      <c r="I17" s="170">
        <f>'PR-RAS'!E151</f>
        <v>19494485.350000001</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3712849.4400000004</v>
      </c>
      <c r="I18" s="170">
        <f>'PR-RAS'!E645</f>
        <v>1730030.2699999982</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18487118.760000002</v>
      </c>
      <c r="I20" s="173">
        <f>BILANCA!E7</f>
        <v>17329484.830000002</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8672282.6100000013</v>
      </c>
      <c r="I21" s="175">
        <f>BILANCA!E68</f>
        <v>6867920.6799999997</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2590299.9499999997</v>
      </c>
      <c r="I22" s="175">
        <f>BILANCA!E176</f>
        <v>2285665.4099999997</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24569101.420000002</v>
      </c>
      <c r="I23" s="177">
        <f>BILANCA!E237</f>
        <v>21911740.099999998</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19225751.25</v>
      </c>
      <c r="I28" s="179">
        <f>'RAS-funkcijski'!E141</f>
        <v>20275950.420000002</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79154.960000000006</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79154.960000000006</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2590299.9500000002</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2285665.4099999964</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68446.930000000008</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2217218.48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8" priority="2" operator="equal">
      <formula>"DA"</formula>
    </cfRule>
  </conditionalFormatting>
  <conditionalFormatting sqref="I7:I11">
    <cfRule type="cellIs" dxfId="17"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17316586.120000001</v>
      </c>
      <c r="E6" s="51">
        <f>E7+E44+E50+E82+E106+E124+E133+E139</f>
        <v>18293131.25</v>
      </c>
      <c r="F6" s="52">
        <f t="shared" ref="F6:F131" si="0">IF(D6&lt;&gt;0,IF(E6/D6&gt;=100,"&gt;&gt;100",E6/D6*100),"-")</f>
        <v>105.63936288153313</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2125169.65</v>
      </c>
      <c r="E50" s="51">
        <f>E51+E54+E59+E62+E65+E68+E71+E74+E77</f>
        <v>679376.49</v>
      </c>
      <c r="F50" s="52">
        <f t="shared" si="0"/>
        <v>31.968106169782729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9532.91</v>
      </c>
      <c r="F54" s="52" t="str">
        <f t="shared" si="0"/>
        <v>-</v>
      </c>
    </row>
    <row r="55" spans="1:6" ht="12.75" customHeight="1" x14ac:dyDescent="0.2">
      <c r="A55" s="53">
        <v>6321</v>
      </c>
      <c r="B55" s="86" t="s">
        <v>156</v>
      </c>
      <c r="C55" s="50" t="s">
        <v>157</v>
      </c>
      <c r="D55" s="242">
        <v>0</v>
      </c>
      <c r="E55" s="242">
        <v>9532.91</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424172.62</v>
      </c>
      <c r="E62" s="51">
        <f t="shared" si="13"/>
        <v>65391.360000000001</v>
      </c>
      <c r="F62" s="52">
        <f t="shared" si="0"/>
        <v>15.41621427615955</v>
      </c>
    </row>
    <row r="63" spans="1:6" ht="12.75" customHeight="1" x14ac:dyDescent="0.2">
      <c r="A63" s="53">
        <v>6341</v>
      </c>
      <c r="B63" s="85" t="s">
        <v>172</v>
      </c>
      <c r="C63" s="50" t="s">
        <v>173</v>
      </c>
      <c r="D63" s="242">
        <v>424172.62</v>
      </c>
      <c r="E63" s="242">
        <v>65391.360000000001</v>
      </c>
      <c r="F63" s="52">
        <f t="shared" si="0"/>
        <v>15.41621427615955</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265258.21999999997</v>
      </c>
      <c r="E68" s="51">
        <f t="shared" si="15"/>
        <v>192311.13</v>
      </c>
      <c r="F68" s="52">
        <f t="shared" si="0"/>
        <v>72.499593038059302</v>
      </c>
    </row>
    <row r="69" spans="1:6" ht="12.75" customHeight="1" x14ac:dyDescent="0.2">
      <c r="A69" s="53" t="s">
        <v>184</v>
      </c>
      <c r="B69" s="85" t="s">
        <v>185</v>
      </c>
      <c r="C69" s="50" t="s">
        <v>184</v>
      </c>
      <c r="D69" s="242">
        <v>265258.21999999997</v>
      </c>
      <c r="E69" s="242">
        <v>192311.13</v>
      </c>
      <c r="F69" s="52">
        <f t="shared" si="0"/>
        <v>72.499593038059302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1435738.81</v>
      </c>
      <c r="E74" s="51">
        <f t="shared" si="17"/>
        <v>412141.09</v>
      </c>
      <c r="F74" s="52">
        <f t="shared" si="0"/>
        <v>28.705854235423224</v>
      </c>
    </row>
    <row r="75" spans="1:6" ht="12.75" customHeight="1" x14ac:dyDescent="0.2">
      <c r="A75" s="53" t="s">
        <v>196</v>
      </c>
      <c r="B75" s="85" t="s">
        <v>197</v>
      </c>
      <c r="C75" s="50" t="s">
        <v>196</v>
      </c>
      <c r="D75" s="242">
        <v>603314.66</v>
      </c>
      <c r="E75" s="242">
        <v>300154.88</v>
      </c>
      <c r="F75" s="52">
        <f t="shared" si="0"/>
        <v>49.750967430494725</v>
      </c>
    </row>
    <row r="76" spans="1:6" ht="12.75" customHeight="1" x14ac:dyDescent="0.2">
      <c r="A76" s="53" t="s">
        <v>198</v>
      </c>
      <c r="B76" s="85" t="s">
        <v>199</v>
      </c>
      <c r="C76" s="50" t="s">
        <v>198</v>
      </c>
      <c r="D76" s="242">
        <v>832424.15</v>
      </c>
      <c r="E76" s="242">
        <v>111986.21</v>
      </c>
      <c r="F76" s="52">
        <f t="shared" si="0"/>
        <v>13.453022716844531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87808.18</v>
      </c>
      <c r="E82" s="51">
        <f t="shared" si="19"/>
        <v>39707.009999999995</v>
      </c>
      <c r="F82" s="52">
        <f t="shared" si="0"/>
        <v>45.220171970310737</v>
      </c>
    </row>
    <row r="83" spans="1:6" ht="12.75" customHeight="1" x14ac:dyDescent="0.2">
      <c r="A83" s="53">
        <v>641</v>
      </c>
      <c r="B83" s="85" t="s">
        <v>212</v>
      </c>
      <c r="C83" s="50" t="s">
        <v>213</v>
      </c>
      <c r="D83" s="51">
        <f t="shared" ref="D83:E83" si="20">SUM(D84:D90)</f>
        <v>27843.129999999997</v>
      </c>
      <c r="E83" s="51">
        <f t="shared" si="20"/>
        <v>850.13</v>
      </c>
      <c r="F83" s="52">
        <f t="shared" si="0"/>
        <v>3.0532845983910577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27835.42</v>
      </c>
      <c r="E86" s="242">
        <v>850.13</v>
      </c>
      <c r="F86" s="52">
        <f t="shared" si="0"/>
        <v>3.0541303131046704</v>
      </c>
    </row>
    <row r="87" spans="1:6" ht="12.75" customHeight="1" x14ac:dyDescent="0.2">
      <c r="A87" s="53">
        <v>6415</v>
      </c>
      <c r="B87" s="85" t="s">
        <v>220</v>
      </c>
      <c r="C87" s="50" t="s">
        <v>221</v>
      </c>
      <c r="D87" s="242">
        <v>7.71</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59965.05</v>
      </c>
      <c r="E91" s="51">
        <f t="shared" si="21"/>
        <v>38856.879999999997</v>
      </c>
      <c r="F91" s="52">
        <f t="shared" si="0"/>
        <v>64.799212207777686</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59965.05</v>
      </c>
      <c r="E97" s="242">
        <v>38856.879999999997</v>
      </c>
      <c r="F97" s="52">
        <f t="shared" si="0"/>
        <v>64.799212207777686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104212.75</v>
      </c>
      <c r="E106" s="51">
        <f t="shared" si="23"/>
        <v>112743.31</v>
      </c>
      <c r="F106" s="52">
        <f t="shared" si="0"/>
        <v>108.1857162391358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104212.75</v>
      </c>
      <c r="E112" s="51">
        <f t="shared" si="25"/>
        <v>112743.31</v>
      </c>
      <c r="F112" s="52">
        <f t="shared" si="0"/>
        <v>108.1857162391358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104212.75</v>
      </c>
      <c r="E117" s="242">
        <v>112743.31</v>
      </c>
      <c r="F117" s="52">
        <f t="shared" si="0"/>
        <v>108.1857162391358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6101487.1899999995</v>
      </c>
      <c r="E124" s="51">
        <f t="shared" si="27"/>
        <v>5915269</v>
      </c>
      <c r="F124" s="52">
        <f t="shared" si="0"/>
        <v>96.947986872689</v>
      </c>
    </row>
    <row r="125" spans="1:6" ht="12.75" customHeight="1" x14ac:dyDescent="0.2">
      <c r="A125" s="53">
        <v>661</v>
      </c>
      <c r="B125" s="86" t="s">
        <v>296</v>
      </c>
      <c r="C125" s="50" t="s">
        <v>297</v>
      </c>
      <c r="D125" s="51">
        <f t="shared" ref="D125:E125" si="28">SUM(D126:D127)</f>
        <v>6100499.5999999996</v>
      </c>
      <c r="E125" s="51">
        <f t="shared" si="28"/>
        <v>5901581.9299999997</v>
      </c>
      <c r="F125" s="52">
        <f t="shared" si="0"/>
        <v>96.739321645066582</v>
      </c>
    </row>
    <row r="126" spans="1:6" ht="12.75" customHeight="1" x14ac:dyDescent="0.2">
      <c r="A126" s="53">
        <v>6614</v>
      </c>
      <c r="B126" s="86" t="s">
        <v>298</v>
      </c>
      <c r="C126" s="50" t="s">
        <v>299</v>
      </c>
      <c r="D126" s="242">
        <v>1296.56</v>
      </c>
      <c r="E126" s="242">
        <v>477.3</v>
      </c>
      <c r="F126" s="52">
        <f t="shared" si="0"/>
        <v>36.812796939594008</v>
      </c>
    </row>
    <row r="127" spans="1:6" ht="12.75" customHeight="1" x14ac:dyDescent="0.2">
      <c r="A127" s="53">
        <v>6615</v>
      </c>
      <c r="B127" s="86" t="s">
        <v>300</v>
      </c>
      <c r="C127" s="50" t="s">
        <v>301</v>
      </c>
      <c r="D127" s="242">
        <v>6099203.04</v>
      </c>
      <c r="E127" s="242">
        <v>5901104.6299999999</v>
      </c>
      <c r="F127" s="52">
        <f t="shared" si="0"/>
        <v>96.752060741365327</v>
      </c>
    </row>
    <row r="128" spans="1:6" ht="24" x14ac:dyDescent="0.2">
      <c r="A128" s="53">
        <v>663</v>
      </c>
      <c r="B128" s="231" t="s">
        <v>302</v>
      </c>
      <c r="C128" s="50" t="s">
        <v>303</v>
      </c>
      <c r="D128" s="51">
        <f t="shared" ref="D128:E128" si="29">SUM(D129:D132)</f>
        <v>987.59</v>
      </c>
      <c r="E128" s="51">
        <f t="shared" si="29"/>
        <v>13687.07</v>
      </c>
      <c r="F128" s="52">
        <f t="shared" si="0"/>
        <v>1385.906094634413</v>
      </c>
    </row>
    <row r="129" spans="1:6" ht="12.75" customHeight="1" x14ac:dyDescent="0.2">
      <c r="A129" s="53">
        <v>6631</v>
      </c>
      <c r="B129" s="86" t="s">
        <v>304</v>
      </c>
      <c r="C129" s="50" t="s">
        <v>305</v>
      </c>
      <c r="D129" s="242">
        <v>987.59</v>
      </c>
      <c r="E129" s="242">
        <v>13687.07</v>
      </c>
      <c r="F129" s="52">
        <f t="shared" si="0"/>
        <v>1385.906094634413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8897908.3500000015</v>
      </c>
      <c r="E133" s="51">
        <f t="shared" si="30"/>
        <v>11546035.440000001</v>
      </c>
      <c r="F133" s="52">
        <f t="shared" ref="F133:F223" si="31">IF(D133&lt;&gt;0,IF(E133/D133&gt;=100,"&gt;&gt;100",E133/D133*100),"-")</f>
        <v>129.76123135725487</v>
      </c>
    </row>
    <row r="134" spans="1:6" ht="24" x14ac:dyDescent="0.2">
      <c r="A134" s="53">
        <v>671</v>
      </c>
      <c r="B134" s="232" t="s">
        <v>314</v>
      </c>
      <c r="C134" s="50" t="s">
        <v>315</v>
      </c>
      <c r="D134" s="51">
        <f t="shared" ref="D134:E134" si="32">SUM(D135:D137)</f>
        <v>298540.96999999997</v>
      </c>
      <c r="E134" s="51">
        <f t="shared" si="32"/>
        <v>326943.46999999997</v>
      </c>
      <c r="F134" s="52">
        <f t="shared" si="31"/>
        <v>109.51376958412106</v>
      </c>
    </row>
    <row r="135" spans="1:6" ht="12.75" customHeight="1" x14ac:dyDescent="0.2">
      <c r="A135" s="53">
        <v>6711</v>
      </c>
      <c r="B135" s="85" t="s">
        <v>316</v>
      </c>
      <c r="C135" s="50" t="s">
        <v>317</v>
      </c>
      <c r="D135" s="242">
        <v>170534.94</v>
      </c>
      <c r="E135" s="242">
        <v>205443.47</v>
      </c>
      <c r="F135" s="52">
        <f t="shared" si="31"/>
        <v>120.47001629108966</v>
      </c>
    </row>
    <row r="136" spans="1:6" ht="24" x14ac:dyDescent="0.2">
      <c r="A136" s="53">
        <v>6712</v>
      </c>
      <c r="B136" s="232" t="s">
        <v>318</v>
      </c>
      <c r="C136" s="50" t="s">
        <v>319</v>
      </c>
      <c r="D136" s="242">
        <v>128006.03</v>
      </c>
      <c r="E136" s="242">
        <v>121500</v>
      </c>
      <c r="F136" s="52">
        <f t="shared" si="31"/>
        <v>94.917403500444479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8599367.3800000008</v>
      </c>
      <c r="E138" s="242">
        <v>11219091.970000001</v>
      </c>
      <c r="F138" s="52">
        <f t="shared" si="31"/>
        <v>130.46415479460535</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17321205.280000001</v>
      </c>
      <c r="E151" s="51">
        <f t="shared" si="35"/>
        <v>19494485.350000001</v>
      </c>
      <c r="F151" s="52">
        <f t="shared" si="31"/>
        <v>112.546933281308</v>
      </c>
    </row>
    <row r="152" spans="1:6" ht="12.75" customHeight="1" x14ac:dyDescent="0.2">
      <c r="A152" s="53">
        <v>31</v>
      </c>
      <c r="B152" s="85" t="s">
        <v>349</v>
      </c>
      <c r="C152" s="50" t="s">
        <v>35</v>
      </c>
      <c r="D152" s="51">
        <f t="shared" ref="D152:E152" si="36">D153+D158+D159</f>
        <v>12470980.710000001</v>
      </c>
      <c r="E152" s="51">
        <f t="shared" si="36"/>
        <v>14527544.99</v>
      </c>
      <c r="F152" s="52">
        <f t="shared" si="31"/>
        <v>116.49079834075053</v>
      </c>
    </row>
    <row r="153" spans="1:6" ht="12.75" customHeight="1" x14ac:dyDescent="0.2">
      <c r="A153" s="53">
        <v>311</v>
      </c>
      <c r="B153" s="85" t="s">
        <v>350</v>
      </c>
      <c r="C153" s="50" t="s">
        <v>351</v>
      </c>
      <c r="D153" s="51">
        <f t="shared" ref="D153:E153" si="37">SUM(D154:D157)</f>
        <v>10094833.74</v>
      </c>
      <c r="E153" s="51">
        <f t="shared" si="37"/>
        <v>11958984.559999999</v>
      </c>
      <c r="F153" s="52">
        <f t="shared" si="31"/>
        <v>118.4663845687071</v>
      </c>
    </row>
    <row r="154" spans="1:6" ht="12.75" customHeight="1" x14ac:dyDescent="0.2">
      <c r="A154" s="53">
        <v>3111</v>
      </c>
      <c r="B154" s="85" t="s">
        <v>352</v>
      </c>
      <c r="C154" s="50" t="s">
        <v>353</v>
      </c>
      <c r="D154" s="242">
        <v>9855883.7799999993</v>
      </c>
      <c r="E154" s="242">
        <v>11700136.76</v>
      </c>
      <c r="F154" s="52">
        <f t="shared" si="31"/>
        <v>118.71220299637098</v>
      </c>
    </row>
    <row r="155" spans="1:6" ht="12.75" customHeight="1" x14ac:dyDescent="0.2">
      <c r="A155" s="53">
        <v>3112</v>
      </c>
      <c r="B155" s="85" t="s">
        <v>354</v>
      </c>
      <c r="C155" s="50" t="s">
        <v>355</v>
      </c>
      <c r="D155" s="242">
        <v>1391.15</v>
      </c>
      <c r="E155" s="242">
        <v>1386.36</v>
      </c>
      <c r="F155" s="52">
        <f t="shared" si="31"/>
        <v>99.655680552061227</v>
      </c>
    </row>
    <row r="156" spans="1:6" ht="12.75" customHeight="1" x14ac:dyDescent="0.2">
      <c r="A156" s="53">
        <v>3113</v>
      </c>
      <c r="B156" s="85" t="s">
        <v>356</v>
      </c>
      <c r="C156" s="50" t="s">
        <v>357</v>
      </c>
      <c r="D156" s="242">
        <v>237558.81</v>
      </c>
      <c r="E156" s="242">
        <v>257461.44</v>
      </c>
      <c r="F156" s="52">
        <f t="shared" si="31"/>
        <v>108.37798017257285</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792552</v>
      </c>
      <c r="E158" s="242">
        <v>698314.21</v>
      </c>
      <c r="F158" s="52">
        <f t="shared" si="31"/>
        <v>88.109576406343052</v>
      </c>
    </row>
    <row r="159" spans="1:6" ht="12.75" customHeight="1" x14ac:dyDescent="0.2">
      <c r="A159" s="53">
        <v>313</v>
      </c>
      <c r="B159" s="85" t="s">
        <v>362</v>
      </c>
      <c r="C159" s="50" t="s">
        <v>363</v>
      </c>
      <c r="D159" s="51">
        <f t="shared" ref="D159:E159" si="38">SUM(D160:D162)</f>
        <v>1583594.97</v>
      </c>
      <c r="E159" s="51">
        <f t="shared" si="38"/>
        <v>1870246.22</v>
      </c>
      <c r="F159" s="52">
        <f t="shared" si="31"/>
        <v>118.10129833893069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1583572.03</v>
      </c>
      <c r="E161" s="242">
        <v>1870246.22</v>
      </c>
      <c r="F161" s="52">
        <f t="shared" si="31"/>
        <v>118.10300918234833</v>
      </c>
    </row>
    <row r="162" spans="1:6" ht="12.75" customHeight="1" x14ac:dyDescent="0.2">
      <c r="A162" s="53">
        <v>3133</v>
      </c>
      <c r="B162" s="85" t="s">
        <v>367</v>
      </c>
      <c r="C162" s="50" t="s">
        <v>368</v>
      </c>
      <c r="D162" s="242">
        <v>22.94</v>
      </c>
      <c r="E162" s="242">
        <v>0</v>
      </c>
      <c r="F162" s="52">
        <f t="shared" si="31"/>
        <v>0</v>
      </c>
    </row>
    <row r="163" spans="1:6" ht="12.75" customHeight="1" x14ac:dyDescent="0.2">
      <c r="A163" s="53">
        <v>32</v>
      </c>
      <c r="B163" s="85" t="s">
        <v>369</v>
      </c>
      <c r="C163" s="50" t="s">
        <v>370</v>
      </c>
      <c r="D163" s="51">
        <f t="shared" ref="D163:E163" si="39">D164+D169+D177+D187+D188</f>
        <v>4825991.0300000012</v>
      </c>
      <c r="E163" s="51">
        <f t="shared" si="39"/>
        <v>4948572.42</v>
      </c>
      <c r="F163" s="52">
        <f t="shared" si="31"/>
        <v>102.54002523498265</v>
      </c>
    </row>
    <row r="164" spans="1:6" ht="12.75" customHeight="1" x14ac:dyDescent="0.2">
      <c r="A164" s="53">
        <v>321</v>
      </c>
      <c r="B164" s="85" t="s">
        <v>371</v>
      </c>
      <c r="C164" s="50" t="s">
        <v>372</v>
      </c>
      <c r="D164" s="51">
        <f t="shared" ref="D164:E164" si="40">SUM(D165:D168)</f>
        <v>339571.48000000004</v>
      </c>
      <c r="E164" s="51">
        <f t="shared" si="40"/>
        <v>296167.05000000005</v>
      </c>
      <c r="F164" s="52">
        <f t="shared" si="31"/>
        <v>87.217881195440796</v>
      </c>
    </row>
    <row r="165" spans="1:6" ht="12.75" customHeight="1" x14ac:dyDescent="0.2">
      <c r="A165" s="53">
        <v>3211</v>
      </c>
      <c r="B165" s="85" t="s">
        <v>373</v>
      </c>
      <c r="C165" s="50" t="s">
        <v>374</v>
      </c>
      <c r="D165" s="242">
        <v>57537.3</v>
      </c>
      <c r="E165" s="242">
        <v>45027.68</v>
      </c>
      <c r="F165" s="52">
        <f t="shared" si="31"/>
        <v>78.258242913727258</v>
      </c>
    </row>
    <row r="166" spans="1:6" ht="12.75" customHeight="1" x14ac:dyDescent="0.2">
      <c r="A166" s="53">
        <v>3212</v>
      </c>
      <c r="B166" s="85" t="s">
        <v>375</v>
      </c>
      <c r="C166" s="50" t="s">
        <v>376</v>
      </c>
      <c r="D166" s="242">
        <v>239621.54</v>
      </c>
      <c r="E166" s="242">
        <v>230697.16</v>
      </c>
      <c r="F166" s="52">
        <f t="shared" si="31"/>
        <v>96.275635320597644</v>
      </c>
    </row>
    <row r="167" spans="1:6" ht="12.75" customHeight="1" x14ac:dyDescent="0.2">
      <c r="A167" s="53">
        <v>3213</v>
      </c>
      <c r="B167" s="85" t="s">
        <v>377</v>
      </c>
      <c r="C167" s="50" t="s">
        <v>378</v>
      </c>
      <c r="D167" s="242">
        <v>38109.21</v>
      </c>
      <c r="E167" s="242">
        <v>16763.009999999998</v>
      </c>
      <c r="F167" s="52">
        <f t="shared" si="31"/>
        <v>43.986768552798651</v>
      </c>
    </row>
    <row r="168" spans="1:6" ht="12.75" customHeight="1" x14ac:dyDescent="0.2">
      <c r="A168" s="53">
        <v>3214</v>
      </c>
      <c r="B168" s="85" t="s">
        <v>379</v>
      </c>
      <c r="C168" s="50" t="s">
        <v>380</v>
      </c>
      <c r="D168" s="242">
        <v>4303.43</v>
      </c>
      <c r="E168" s="242">
        <v>3679.2</v>
      </c>
      <c r="F168" s="52">
        <f t="shared" si="31"/>
        <v>85.494593847233475</v>
      </c>
    </row>
    <row r="169" spans="1:6" ht="12.75" customHeight="1" x14ac:dyDescent="0.2">
      <c r="A169" s="53">
        <v>322</v>
      </c>
      <c r="B169" s="85" t="s">
        <v>381</v>
      </c>
      <c r="C169" s="50" t="s">
        <v>382</v>
      </c>
      <c r="D169" s="51">
        <f t="shared" ref="D169:E169" si="41">SUM(D170:D176)</f>
        <v>2226161.1600000006</v>
      </c>
      <c r="E169" s="51">
        <f t="shared" si="41"/>
        <v>2166666.1199999996</v>
      </c>
      <c r="F169" s="52">
        <f t="shared" si="31"/>
        <v>97.327460335351418</v>
      </c>
    </row>
    <row r="170" spans="1:6" ht="12.75" customHeight="1" x14ac:dyDescent="0.2">
      <c r="A170" s="53">
        <v>3221</v>
      </c>
      <c r="B170" s="85" t="s">
        <v>383</v>
      </c>
      <c r="C170" s="50" t="s">
        <v>384</v>
      </c>
      <c r="D170" s="242">
        <v>160805.13</v>
      </c>
      <c r="E170" s="242">
        <v>140886.96</v>
      </c>
      <c r="F170" s="52">
        <f t="shared" si="31"/>
        <v>87.613473525378197</v>
      </c>
    </row>
    <row r="171" spans="1:6" ht="12.75" customHeight="1" x14ac:dyDescent="0.2">
      <c r="A171" s="53">
        <v>3222</v>
      </c>
      <c r="B171" s="85" t="s">
        <v>385</v>
      </c>
      <c r="C171" s="50" t="s">
        <v>386</v>
      </c>
      <c r="D171" s="242">
        <v>1563952.61</v>
      </c>
      <c r="E171" s="242">
        <v>1615114.45</v>
      </c>
      <c r="F171" s="52">
        <f t="shared" si="31"/>
        <v>103.271316513868</v>
      </c>
    </row>
    <row r="172" spans="1:6" ht="12.75" customHeight="1" x14ac:dyDescent="0.2">
      <c r="A172" s="53">
        <v>3223</v>
      </c>
      <c r="B172" s="85" t="s">
        <v>387</v>
      </c>
      <c r="C172" s="50" t="s">
        <v>388</v>
      </c>
      <c r="D172" s="242">
        <v>353065.54</v>
      </c>
      <c r="E172" s="242">
        <v>284787.84999999998</v>
      </c>
      <c r="F172" s="52">
        <f t="shared" si="31"/>
        <v>80.661468689354393</v>
      </c>
    </row>
    <row r="173" spans="1:6" ht="12.75" customHeight="1" x14ac:dyDescent="0.2">
      <c r="A173" s="53">
        <v>3224</v>
      </c>
      <c r="B173" s="85" t="s">
        <v>389</v>
      </c>
      <c r="C173" s="50" t="s">
        <v>390</v>
      </c>
      <c r="D173" s="242">
        <v>107374.79</v>
      </c>
      <c r="E173" s="242">
        <v>89165.04</v>
      </c>
      <c r="F173" s="52">
        <f t="shared" si="31"/>
        <v>83.040944713372667</v>
      </c>
    </row>
    <row r="174" spans="1:6" ht="12.75" customHeight="1" x14ac:dyDescent="0.2">
      <c r="A174" s="53">
        <v>3225</v>
      </c>
      <c r="B174" s="85" t="s">
        <v>391</v>
      </c>
      <c r="C174" s="50" t="s">
        <v>392</v>
      </c>
      <c r="D174" s="242">
        <v>4329.49</v>
      </c>
      <c r="E174" s="242">
        <v>30350.400000000001</v>
      </c>
      <c r="F174" s="52">
        <f t="shared" si="31"/>
        <v>701.01559306061461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36633.599999999999</v>
      </c>
      <c r="E176" s="242">
        <v>6361.42</v>
      </c>
      <c r="F176" s="52">
        <f t="shared" si="31"/>
        <v>17.364987334032147</v>
      </c>
    </row>
    <row r="177" spans="1:6" ht="12.75" customHeight="1" x14ac:dyDescent="0.2">
      <c r="A177" s="53">
        <v>323</v>
      </c>
      <c r="B177" s="85" t="s">
        <v>397</v>
      </c>
      <c r="C177" s="50" t="s">
        <v>398</v>
      </c>
      <c r="D177" s="51">
        <f t="shared" ref="D177:E177" si="42">SUM(D178:D186)</f>
        <v>2059313.7700000003</v>
      </c>
      <c r="E177" s="51">
        <f t="shared" si="42"/>
        <v>2325259.6399999997</v>
      </c>
      <c r="F177" s="52">
        <f t="shared" si="31"/>
        <v>112.91429571706304</v>
      </c>
    </row>
    <row r="178" spans="1:6" ht="12.75" customHeight="1" x14ac:dyDescent="0.2">
      <c r="A178" s="53">
        <v>3231</v>
      </c>
      <c r="B178" s="85" t="s">
        <v>399</v>
      </c>
      <c r="C178" s="50" t="s">
        <v>400</v>
      </c>
      <c r="D178" s="242">
        <v>90328.81</v>
      </c>
      <c r="E178" s="242">
        <v>78755.28</v>
      </c>
      <c r="F178" s="52">
        <f t="shared" si="31"/>
        <v>87.187332590786923</v>
      </c>
    </row>
    <row r="179" spans="1:6" ht="12.75" customHeight="1" x14ac:dyDescent="0.2">
      <c r="A179" s="53">
        <v>3232</v>
      </c>
      <c r="B179" s="85" t="s">
        <v>401</v>
      </c>
      <c r="C179" s="50" t="s">
        <v>402</v>
      </c>
      <c r="D179" s="242">
        <v>261421.85</v>
      </c>
      <c r="E179" s="242">
        <v>452055.68</v>
      </c>
      <c r="F179" s="52">
        <f t="shared" si="31"/>
        <v>172.92191911272909</v>
      </c>
    </row>
    <row r="180" spans="1:6" ht="12.75" customHeight="1" x14ac:dyDescent="0.2">
      <c r="A180" s="53">
        <v>3233</v>
      </c>
      <c r="B180" s="85" t="s">
        <v>403</v>
      </c>
      <c r="C180" s="50" t="s">
        <v>404</v>
      </c>
      <c r="D180" s="242">
        <v>21371.279999999999</v>
      </c>
      <c r="E180" s="242">
        <v>19366.830000000002</v>
      </c>
      <c r="F180" s="52">
        <f t="shared" si="31"/>
        <v>90.620823834604209</v>
      </c>
    </row>
    <row r="181" spans="1:6" ht="12.75" customHeight="1" x14ac:dyDescent="0.2">
      <c r="A181" s="53">
        <v>3234</v>
      </c>
      <c r="B181" s="85" t="s">
        <v>405</v>
      </c>
      <c r="C181" s="50" t="s">
        <v>406</v>
      </c>
      <c r="D181" s="242">
        <v>342262.28</v>
      </c>
      <c r="E181" s="242">
        <v>346977.35</v>
      </c>
      <c r="F181" s="52">
        <f t="shared" si="31"/>
        <v>101.37761894182438</v>
      </c>
    </row>
    <row r="182" spans="1:6" ht="12.75" customHeight="1" x14ac:dyDescent="0.2">
      <c r="A182" s="53">
        <v>3235</v>
      </c>
      <c r="B182" s="85" t="s">
        <v>407</v>
      </c>
      <c r="C182" s="50" t="s">
        <v>408</v>
      </c>
      <c r="D182" s="242">
        <v>269740.37</v>
      </c>
      <c r="E182" s="242">
        <v>256661.35</v>
      </c>
      <c r="F182" s="52">
        <f t="shared" si="31"/>
        <v>95.151256002206864</v>
      </c>
    </row>
    <row r="183" spans="1:6" ht="12.75" customHeight="1" x14ac:dyDescent="0.2">
      <c r="A183" s="53">
        <v>3236</v>
      </c>
      <c r="B183" s="85" t="s">
        <v>409</v>
      </c>
      <c r="C183" s="50" t="s">
        <v>410</v>
      </c>
      <c r="D183" s="242">
        <v>301819.83</v>
      </c>
      <c r="E183" s="242">
        <v>272706.78999999998</v>
      </c>
      <c r="F183" s="52">
        <f t="shared" si="31"/>
        <v>90.354165927401112</v>
      </c>
    </row>
    <row r="184" spans="1:6" ht="12.75" customHeight="1" x14ac:dyDescent="0.2">
      <c r="A184" s="53">
        <v>3237</v>
      </c>
      <c r="B184" s="85" t="s">
        <v>411</v>
      </c>
      <c r="C184" s="50" t="s">
        <v>412</v>
      </c>
      <c r="D184" s="242">
        <v>160806.45000000001</v>
      </c>
      <c r="E184" s="242">
        <v>160361.37</v>
      </c>
      <c r="F184" s="52">
        <f t="shared" si="31"/>
        <v>99.723220057404404</v>
      </c>
    </row>
    <row r="185" spans="1:6" ht="12.75" customHeight="1" x14ac:dyDescent="0.2">
      <c r="A185" s="53">
        <v>3238</v>
      </c>
      <c r="B185" s="85" t="s">
        <v>413</v>
      </c>
      <c r="C185" s="50" t="s">
        <v>414</v>
      </c>
      <c r="D185" s="242">
        <v>249065.82</v>
      </c>
      <c r="E185" s="242">
        <v>369821.63</v>
      </c>
      <c r="F185" s="52">
        <f t="shared" si="31"/>
        <v>148.48349323885549</v>
      </c>
    </row>
    <row r="186" spans="1:6" ht="12.75" customHeight="1" x14ac:dyDescent="0.2">
      <c r="A186" s="53">
        <v>3239</v>
      </c>
      <c r="B186" s="85" t="s">
        <v>415</v>
      </c>
      <c r="C186" s="50" t="s">
        <v>416</v>
      </c>
      <c r="D186" s="242">
        <v>362497.08</v>
      </c>
      <c r="E186" s="242">
        <v>368553.36</v>
      </c>
      <c r="F186" s="52">
        <f t="shared" si="31"/>
        <v>101.67071138890276</v>
      </c>
    </row>
    <row r="187" spans="1:6" ht="12.75" customHeight="1" x14ac:dyDescent="0.2">
      <c r="A187" s="53">
        <v>324</v>
      </c>
      <c r="B187" s="85" t="s">
        <v>417</v>
      </c>
      <c r="C187" s="50" t="s">
        <v>418</v>
      </c>
      <c r="D187" s="242">
        <v>2847.13</v>
      </c>
      <c r="E187" s="242">
        <v>3381.66</v>
      </c>
      <c r="F187" s="52">
        <f t="shared" si="31"/>
        <v>118.7743446909695</v>
      </c>
    </row>
    <row r="188" spans="1:6" ht="12.75" customHeight="1" x14ac:dyDescent="0.2">
      <c r="A188" s="53">
        <v>329</v>
      </c>
      <c r="B188" s="85" t="s">
        <v>419</v>
      </c>
      <c r="C188" s="50" t="s">
        <v>420</v>
      </c>
      <c r="D188" s="51">
        <f t="shared" ref="D188:E188" si="43">SUM(D189:D195)</f>
        <v>198097.49000000002</v>
      </c>
      <c r="E188" s="51">
        <f t="shared" si="43"/>
        <v>157097.95000000001</v>
      </c>
      <c r="F188" s="52">
        <f t="shared" si="31"/>
        <v>79.303352102038232</v>
      </c>
    </row>
    <row r="189" spans="1:6" ht="12.75" customHeight="1" x14ac:dyDescent="0.2">
      <c r="A189" s="53">
        <v>3291</v>
      </c>
      <c r="B189" s="232" t="s">
        <v>421</v>
      </c>
      <c r="C189" s="50" t="s">
        <v>422</v>
      </c>
      <c r="D189" s="242">
        <v>9282.2199999999993</v>
      </c>
      <c r="E189" s="242">
        <v>9950.5499999999993</v>
      </c>
      <c r="F189" s="52">
        <f t="shared" si="31"/>
        <v>107.20010945657397</v>
      </c>
    </row>
    <row r="190" spans="1:6" ht="12.75" customHeight="1" x14ac:dyDescent="0.2">
      <c r="A190" s="53">
        <v>3292</v>
      </c>
      <c r="B190" s="85" t="s">
        <v>423</v>
      </c>
      <c r="C190" s="50" t="s">
        <v>424</v>
      </c>
      <c r="D190" s="242">
        <v>81843.850000000006</v>
      </c>
      <c r="E190" s="242">
        <v>41359.760000000002</v>
      </c>
      <c r="F190" s="52">
        <f t="shared" si="31"/>
        <v>50.534963836623035</v>
      </c>
    </row>
    <row r="191" spans="1:6" ht="12.75" customHeight="1" x14ac:dyDescent="0.2">
      <c r="A191" s="53">
        <v>3293</v>
      </c>
      <c r="B191" s="85" t="s">
        <v>425</v>
      </c>
      <c r="C191" s="50" t="s">
        <v>426</v>
      </c>
      <c r="D191" s="242">
        <v>25328.74</v>
      </c>
      <c r="E191" s="242">
        <v>13181.74</v>
      </c>
      <c r="F191" s="52">
        <f t="shared" si="31"/>
        <v>52.042620359323045</v>
      </c>
    </row>
    <row r="192" spans="1:6" ht="12.75" customHeight="1" x14ac:dyDescent="0.2">
      <c r="A192" s="53">
        <v>3294</v>
      </c>
      <c r="B192" s="85" t="s">
        <v>427</v>
      </c>
      <c r="C192" s="50" t="s">
        <v>428</v>
      </c>
      <c r="D192" s="242">
        <v>7423.33</v>
      </c>
      <c r="E192" s="242">
        <v>8009.39</v>
      </c>
      <c r="F192" s="52">
        <f t="shared" si="31"/>
        <v>107.89483964743587</v>
      </c>
    </row>
    <row r="193" spans="1:6" ht="12.75" customHeight="1" x14ac:dyDescent="0.2">
      <c r="A193" s="53">
        <v>3295</v>
      </c>
      <c r="B193" s="85" t="s">
        <v>429</v>
      </c>
      <c r="C193" s="50" t="s">
        <v>430</v>
      </c>
      <c r="D193" s="242">
        <v>7446.16</v>
      </c>
      <c r="E193" s="242">
        <v>2906</v>
      </c>
      <c r="F193" s="52">
        <f t="shared" si="31"/>
        <v>39.026827250555989</v>
      </c>
    </row>
    <row r="194" spans="1:6" ht="12.75" customHeight="1" x14ac:dyDescent="0.2">
      <c r="A194" s="53" t="s">
        <v>431</v>
      </c>
      <c r="B194" s="85" t="s">
        <v>432</v>
      </c>
      <c r="C194" s="50" t="s">
        <v>431</v>
      </c>
      <c r="D194" s="242">
        <v>20689.29</v>
      </c>
      <c r="E194" s="242">
        <v>19003.96</v>
      </c>
      <c r="F194" s="52">
        <f t="shared" si="31"/>
        <v>91.854094558102275</v>
      </c>
    </row>
    <row r="195" spans="1:6" ht="12.75" customHeight="1" x14ac:dyDescent="0.2">
      <c r="A195" s="53">
        <v>3299</v>
      </c>
      <c r="B195" s="85" t="s">
        <v>433</v>
      </c>
      <c r="C195" s="50" t="s">
        <v>434</v>
      </c>
      <c r="D195" s="242">
        <v>46083.9</v>
      </c>
      <c r="E195" s="242">
        <v>62686.55</v>
      </c>
      <c r="F195" s="52">
        <f t="shared" si="31"/>
        <v>136.02700726284016</v>
      </c>
    </row>
    <row r="196" spans="1:6" ht="12.75" customHeight="1" x14ac:dyDescent="0.2">
      <c r="A196" s="53">
        <v>34</v>
      </c>
      <c r="B196" s="232" t="s">
        <v>435</v>
      </c>
      <c r="C196" s="50" t="s">
        <v>436</v>
      </c>
      <c r="D196" s="51">
        <f t="shared" ref="D196:E196" si="44">D197+D202+D210</f>
        <v>24233.54</v>
      </c>
      <c r="E196" s="51">
        <f t="shared" si="44"/>
        <v>18367.940000000002</v>
      </c>
      <c r="F196" s="52">
        <f t="shared" si="31"/>
        <v>75.795529666734623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24233.54</v>
      </c>
      <c r="E210" s="51">
        <f t="shared" si="47"/>
        <v>18367.940000000002</v>
      </c>
      <c r="F210" s="52">
        <f t="shared" si="31"/>
        <v>75.795529666734623</v>
      </c>
    </row>
    <row r="211" spans="1:6" ht="12.75" customHeight="1" x14ac:dyDescent="0.2">
      <c r="A211" s="53">
        <v>3431</v>
      </c>
      <c r="B211" s="232" t="s">
        <v>465</v>
      </c>
      <c r="C211" s="50" t="s">
        <v>466</v>
      </c>
      <c r="D211" s="242">
        <v>14217.4</v>
      </c>
      <c r="E211" s="242">
        <v>13145.34</v>
      </c>
      <c r="F211" s="52">
        <f t="shared" si="31"/>
        <v>92.459521431485371</v>
      </c>
    </row>
    <row r="212" spans="1:6" ht="12.75" customHeight="1" x14ac:dyDescent="0.2">
      <c r="A212" s="53">
        <v>3432</v>
      </c>
      <c r="B212" s="85" t="s">
        <v>467</v>
      </c>
      <c r="C212" s="50" t="s">
        <v>468</v>
      </c>
      <c r="D212" s="242">
        <v>250.58</v>
      </c>
      <c r="E212" s="242">
        <v>295.54000000000002</v>
      </c>
      <c r="F212" s="52">
        <f t="shared" si="31"/>
        <v>117.94237369303218</v>
      </c>
    </row>
    <row r="213" spans="1:6" ht="12.75" customHeight="1" x14ac:dyDescent="0.2">
      <c r="A213" s="53">
        <v>3433</v>
      </c>
      <c r="B213" s="85" t="s">
        <v>469</v>
      </c>
      <c r="C213" s="50" t="s">
        <v>470</v>
      </c>
      <c r="D213" s="242">
        <v>9765.56</v>
      </c>
      <c r="E213" s="242">
        <v>4927.0600000000004</v>
      </c>
      <c r="F213" s="52">
        <f t="shared" si="31"/>
        <v>50.453430218031535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17321205.280000001</v>
      </c>
      <c r="E289" s="51">
        <f t="shared" si="79"/>
        <v>19494485.350000001</v>
      </c>
      <c r="F289" s="52">
        <f t="shared" si="76"/>
        <v>112.546933281308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4619.160000000149</v>
      </c>
      <c r="E291" s="51">
        <f>IF(E289&gt;=E6,E289-E6,0)</f>
        <v>1201354.1000000015</v>
      </c>
      <c r="F291" s="52" t="str">
        <f t="shared" si="76"/>
        <v>&gt;&gt;100</v>
      </c>
    </row>
    <row r="292" spans="1:6" ht="12.75" customHeight="1" x14ac:dyDescent="0.2">
      <c r="A292" s="53">
        <v>92211</v>
      </c>
      <c r="B292" s="85" t="s">
        <v>623</v>
      </c>
      <c r="C292" s="50" t="s">
        <v>624</v>
      </c>
      <c r="D292" s="242">
        <v>5615219.2999999998</v>
      </c>
      <c r="E292" s="242">
        <v>3712849.44</v>
      </c>
      <c r="F292" s="52">
        <f t="shared" si="76"/>
        <v>66.121183192257519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2452708.5499999998</v>
      </c>
      <c r="E294" s="242">
        <v>2908009.6409999998</v>
      </c>
      <c r="F294" s="52">
        <f t="shared" si="76"/>
        <v>118.56319581876127</v>
      </c>
    </row>
    <row r="295" spans="1:6" ht="24" x14ac:dyDescent="0.2">
      <c r="A295" s="53">
        <v>9661</v>
      </c>
      <c r="B295" s="85" t="s">
        <v>629</v>
      </c>
      <c r="C295" s="50" t="s">
        <v>630</v>
      </c>
      <c r="D295" s="242">
        <v>919233.29</v>
      </c>
      <c r="E295" s="242">
        <v>969311.00000000023</v>
      </c>
      <c r="F295" s="52">
        <f t="shared" si="76"/>
        <v>105.4477694122675</v>
      </c>
    </row>
    <row r="296" spans="1:6" ht="12.75" customHeight="1" x14ac:dyDescent="0.2">
      <c r="A296" s="55" t="s">
        <v>631</v>
      </c>
      <c r="B296" s="233" t="s">
        <v>632</v>
      </c>
      <c r="C296" s="56" t="s">
        <v>631</v>
      </c>
      <c r="D296" s="243">
        <v>1475748.62</v>
      </c>
      <c r="E296" s="243">
        <v>1901903.67</v>
      </c>
      <c r="F296" s="57">
        <f t="shared" si="76"/>
        <v>128.87721148605917</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6795.27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6795.27</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6795.27</v>
      </c>
      <c r="E326" s="51">
        <f t="shared" si="88"/>
        <v>0</v>
      </c>
      <c r="F326" s="52">
        <f t="shared" si="81"/>
        <v>0</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6795.27</v>
      </c>
      <c r="E328" s="242">
        <v>0</v>
      </c>
      <c r="F328" s="52">
        <f t="shared" si="81"/>
        <v>0</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1904545.9699999997</v>
      </c>
      <c r="E350" s="51">
        <f t="shared" si="95"/>
        <v>781465.07</v>
      </c>
      <c r="F350" s="52">
        <f t="shared" si="81"/>
        <v>41.031567749451597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1320771.8799999999</v>
      </c>
      <c r="E363" s="51">
        <f t="shared" si="99"/>
        <v>781465.07</v>
      </c>
      <c r="F363" s="52">
        <f t="shared" si="81"/>
        <v>59.167300715093965</v>
      </c>
    </row>
    <row r="364" spans="1:6" ht="12.75" customHeight="1" x14ac:dyDescent="0.2">
      <c r="A364" s="53">
        <v>421</v>
      </c>
      <c r="B364" s="85" t="s">
        <v>758</v>
      </c>
      <c r="C364" s="50" t="s">
        <v>759</v>
      </c>
      <c r="D364" s="51">
        <f t="shared" ref="D364:E364" si="100">SUM(D365:D368)</f>
        <v>1100000</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1100000</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220771.88</v>
      </c>
      <c r="E369" s="51">
        <f t="shared" si="101"/>
        <v>781465.07</v>
      </c>
      <c r="F369" s="52">
        <f t="shared" si="81"/>
        <v>353.96947745337854</v>
      </c>
    </row>
    <row r="370" spans="1:6" ht="12.75" customHeight="1" x14ac:dyDescent="0.2">
      <c r="A370" s="53">
        <v>4221</v>
      </c>
      <c r="B370" s="85" t="s">
        <v>674</v>
      </c>
      <c r="C370" s="50" t="s">
        <v>766</v>
      </c>
      <c r="D370" s="242">
        <v>145906.23999999999</v>
      </c>
      <c r="E370" s="242">
        <v>351016.34</v>
      </c>
      <c r="F370" s="52">
        <f t="shared" si="81"/>
        <v>240.57664703031213</v>
      </c>
    </row>
    <row r="371" spans="1:6" ht="12.75" customHeight="1" x14ac:dyDescent="0.2">
      <c r="A371" s="53">
        <v>4222</v>
      </c>
      <c r="B371" s="85" t="s">
        <v>767</v>
      </c>
      <c r="C371" s="50" t="s">
        <v>768</v>
      </c>
      <c r="D371" s="242">
        <v>0</v>
      </c>
      <c r="E371" s="242">
        <v>124.8</v>
      </c>
      <c r="F371" s="52" t="str">
        <f t="shared" si="81"/>
        <v>-</v>
      </c>
    </row>
    <row r="372" spans="1:6" ht="12.75" customHeight="1" x14ac:dyDescent="0.2">
      <c r="A372" s="53">
        <v>4223</v>
      </c>
      <c r="B372" s="85" t="s">
        <v>678</v>
      </c>
      <c r="C372" s="50" t="s">
        <v>769</v>
      </c>
      <c r="D372" s="242">
        <v>3136.67</v>
      </c>
      <c r="E372" s="242">
        <v>6599.13</v>
      </c>
      <c r="F372" s="52">
        <f t="shared" si="81"/>
        <v>210.38649268172932</v>
      </c>
    </row>
    <row r="373" spans="1:6" ht="12.75" customHeight="1" x14ac:dyDescent="0.2">
      <c r="A373" s="53">
        <v>4224</v>
      </c>
      <c r="B373" s="85" t="s">
        <v>680</v>
      </c>
      <c r="C373" s="50" t="s">
        <v>770</v>
      </c>
      <c r="D373" s="242">
        <v>65933.149999999994</v>
      </c>
      <c r="E373" s="242">
        <v>157844.06</v>
      </c>
      <c r="F373" s="52">
        <f t="shared" si="81"/>
        <v>239.40015000041711</v>
      </c>
    </row>
    <row r="374" spans="1:6" ht="12.75" customHeight="1" x14ac:dyDescent="0.2">
      <c r="A374" s="53">
        <v>4225</v>
      </c>
      <c r="B374" s="85" t="s">
        <v>682</v>
      </c>
      <c r="C374" s="50" t="s">
        <v>771</v>
      </c>
      <c r="D374" s="242">
        <v>5795.82</v>
      </c>
      <c r="E374" s="242">
        <v>264619.88</v>
      </c>
      <c r="F374" s="52">
        <f t="shared" si="81"/>
        <v>4565.7021784665503</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1260.8599999999999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583774.09</v>
      </c>
      <c r="E402" s="51">
        <f t="shared" si="109"/>
        <v>0</v>
      </c>
      <c r="F402" s="52">
        <f t="shared" si="81"/>
        <v>0</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583774.09</v>
      </c>
      <c r="E406" s="242">
        <v>0</v>
      </c>
      <c r="F406" s="52">
        <f t="shared" si="81"/>
        <v>0</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1897750.6999999997</v>
      </c>
      <c r="E408" s="51">
        <f t="shared" si="111"/>
        <v>781465.07</v>
      </c>
      <c r="F408" s="52">
        <f t="shared" si="81"/>
        <v>41.178489355846374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17323381.390000001</v>
      </c>
      <c r="E412" s="51">
        <f>E6+E298</f>
        <v>18293131.25</v>
      </c>
      <c r="F412" s="52">
        <f t="shared" si="81"/>
        <v>105.59792478251269</v>
      </c>
    </row>
    <row r="413" spans="1:6" ht="12.75" customHeight="1" x14ac:dyDescent="0.2">
      <c r="A413" s="53" t="s">
        <v>608</v>
      </c>
      <c r="B413" s="85" t="s">
        <v>831</v>
      </c>
      <c r="C413" s="50" t="s">
        <v>832</v>
      </c>
      <c r="D413" s="51">
        <f t="shared" ref="D413:E413" si="112">D289+D350</f>
        <v>19225751.25</v>
      </c>
      <c r="E413" s="51">
        <f t="shared" si="112"/>
        <v>20275950.420000002</v>
      </c>
      <c r="F413" s="52">
        <f t="shared" si="81"/>
        <v>105.4624610312692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1902369.8599999994</v>
      </c>
      <c r="E415" s="51">
        <f t="shared" si="114"/>
        <v>1982819.1700000018</v>
      </c>
      <c r="F415" s="52">
        <f t="shared" si="81"/>
        <v>104.22889952640453</v>
      </c>
    </row>
    <row r="416" spans="1:6" ht="12.75" customHeight="1" x14ac:dyDescent="0.2">
      <c r="A416" s="60" t="s">
        <v>837</v>
      </c>
      <c r="B416" s="232" t="s">
        <v>838</v>
      </c>
      <c r="C416" s="61" t="s">
        <v>839</v>
      </c>
      <c r="D416" s="51">
        <f t="shared" ref="D416:E416" si="115">IF(D292-D293+D409-D410&gt;=0,D292-D293+D409-D410,0)</f>
        <v>5615219.2999999998</v>
      </c>
      <c r="E416" s="51">
        <f t="shared" si="115"/>
        <v>3712849.44</v>
      </c>
      <c r="F416" s="52">
        <f t="shared" si="81"/>
        <v>66.121183192257519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2452708.5499999998</v>
      </c>
      <c r="E418" s="62">
        <f t="shared" si="117"/>
        <v>2908009.6409999998</v>
      </c>
      <c r="F418" s="57">
        <f t="shared" si="81"/>
        <v>118.56319581876127</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17323381.390000001</v>
      </c>
      <c r="E639" s="51">
        <f t="shared" si="180"/>
        <v>18293131.25</v>
      </c>
      <c r="F639" s="52">
        <f t="shared" si="119"/>
        <v>105.59792478251269</v>
      </c>
    </row>
    <row r="640" spans="1:6" ht="12.75" customHeight="1" x14ac:dyDescent="0.2">
      <c r="A640" s="53" t="s">
        <v>608</v>
      </c>
      <c r="B640" s="85" t="s">
        <v>1277</v>
      </c>
      <c r="C640" s="50" t="s">
        <v>1278</v>
      </c>
      <c r="D640" s="51">
        <f t="shared" ref="D640:E640" si="181">D413+D528</f>
        <v>19225751.25</v>
      </c>
      <c r="E640" s="51">
        <f t="shared" si="181"/>
        <v>20275950.420000002</v>
      </c>
      <c r="F640" s="52">
        <f t="shared" si="119"/>
        <v>105.4624610312692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1902369.8599999994</v>
      </c>
      <c r="E642" s="51">
        <f t="shared" si="183"/>
        <v>1982819.1700000018</v>
      </c>
      <c r="F642" s="52">
        <f t="shared" si="119"/>
        <v>104.22889952640453</v>
      </c>
    </row>
    <row r="643" spans="1:6" ht="24" x14ac:dyDescent="0.2">
      <c r="A643" s="60" t="s">
        <v>1283</v>
      </c>
      <c r="B643" s="85" t="s">
        <v>1284</v>
      </c>
      <c r="C643" s="61" t="s">
        <v>1283</v>
      </c>
      <c r="D643" s="51">
        <f t="shared" ref="D643:E643" si="184">IF(D416-D417+D637-D638&gt;=0,D416-D417+D637-D638,0)</f>
        <v>5615219.2999999998</v>
      </c>
      <c r="E643" s="51">
        <f t="shared" si="184"/>
        <v>3712849.44</v>
      </c>
      <c r="F643" s="52">
        <f t="shared" si="119"/>
        <v>66.121183192257519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3712849.4400000004</v>
      </c>
      <c r="E645" s="51">
        <f t="shared" si="186"/>
        <v>1730030.2699999982</v>
      </c>
      <c r="F645" s="52">
        <f t="shared" si="119"/>
        <v>46.59575611555092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6560431.2999999998</v>
      </c>
      <c r="E649" s="242">
        <v>5642046.4900000002</v>
      </c>
      <c r="F649" s="52">
        <f t="shared" ref="F649:F724" si="188">IF(D649&lt;&gt;0,IF(E649/D649&gt;=100,"&gt;&gt;100",E649/D649*100),"-")</f>
        <v>86.001151936458825</v>
      </c>
    </row>
    <row r="650" spans="1:6" ht="12.75" customHeight="1" x14ac:dyDescent="0.2">
      <c r="A650" s="53" t="s">
        <v>1296</v>
      </c>
      <c r="B650" s="85" t="s">
        <v>1297</v>
      </c>
      <c r="C650" s="50" t="s">
        <v>1296</v>
      </c>
      <c r="D650" s="242">
        <v>19326089.039999999</v>
      </c>
      <c r="E650" s="242">
        <v>20108927.460000001</v>
      </c>
      <c r="F650" s="52">
        <f t="shared" si="188"/>
        <v>104.05068205149904</v>
      </c>
    </row>
    <row r="651" spans="1:6" ht="12.75" customHeight="1" x14ac:dyDescent="0.2">
      <c r="A651" s="53" t="s">
        <v>1298</v>
      </c>
      <c r="B651" s="85" t="s">
        <v>1299</v>
      </c>
      <c r="C651" s="50" t="s">
        <v>1298</v>
      </c>
      <c r="D651" s="242">
        <v>20244473.850000001</v>
      </c>
      <c r="E651" s="242">
        <v>22286744.859999999</v>
      </c>
      <c r="F651" s="52">
        <f t="shared" si="188"/>
        <v>110.08804192755051</v>
      </c>
    </row>
    <row r="652" spans="1:6" ht="24" x14ac:dyDescent="0.2">
      <c r="A652" s="53">
        <v>11</v>
      </c>
      <c r="B652" s="85" t="s">
        <v>1300</v>
      </c>
      <c r="C652" s="50" t="s">
        <v>1301</v>
      </c>
      <c r="D652" s="51">
        <f t="shared" ref="D652:E652" si="189">+D649+D650-D651</f>
        <v>5642046.4899999984</v>
      </c>
      <c r="E652" s="51">
        <f t="shared" si="189"/>
        <v>3464229.0900000036</v>
      </c>
      <c r="F652" s="52">
        <f t="shared" si="188"/>
        <v>61.400222350879716</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434</v>
      </c>
      <c r="E654" s="261">
        <v>426</v>
      </c>
      <c r="F654" s="52">
        <f t="shared" si="188"/>
        <v>98.156682027649765</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398</v>
      </c>
      <c r="E656" s="261">
        <v>389</v>
      </c>
      <c r="F656" s="52">
        <f t="shared" si="188"/>
        <v>97.738693467336674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424172.62</v>
      </c>
      <c r="E669" s="242">
        <v>65391.360000000001</v>
      </c>
      <c r="F669" s="52">
        <f t="shared" si="188"/>
        <v>15.41621427615955</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265258.21999999997</v>
      </c>
      <c r="E675" s="242">
        <v>192311.13</v>
      </c>
      <c r="F675" s="52">
        <f t="shared" si="188"/>
        <v>72.499593038059302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603314.66</v>
      </c>
      <c r="E694" s="242">
        <v>300154.88</v>
      </c>
      <c r="F694" s="52">
        <f t="shared" si="188"/>
        <v>49.750967430494725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832424.15</v>
      </c>
      <c r="E698" s="242">
        <v>111986.21</v>
      </c>
      <c r="F698" s="52">
        <f t="shared" si="188"/>
        <v>13.453022716844531</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41780.660000000003</v>
      </c>
      <c r="E710" s="242">
        <v>55256.2</v>
      </c>
      <c r="F710" s="52">
        <f t="shared" si="188"/>
        <v>132.25305679709223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62432.09</v>
      </c>
      <c r="E712" s="242">
        <v>35094.47</v>
      </c>
      <c r="F712" s="52">
        <f t="shared" si="188"/>
        <v>56.212229960585979</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23253.66</v>
      </c>
      <c r="E716" s="242">
        <v>22529.88</v>
      </c>
      <c r="F716" s="52">
        <f t="shared" si="188"/>
        <v>96.887457716333685</v>
      </c>
    </row>
    <row r="717" spans="1:6" ht="12.75" customHeight="1" x14ac:dyDescent="0.2">
      <c r="A717" s="53">
        <v>31215</v>
      </c>
      <c r="B717" s="85" t="s">
        <v>1413</v>
      </c>
      <c r="C717" s="50" t="s">
        <v>1414</v>
      </c>
      <c r="D717" s="242">
        <v>21329.1</v>
      </c>
      <c r="E717" s="242">
        <v>13362.22</v>
      </c>
      <c r="F717" s="52">
        <f t="shared" si="188"/>
        <v>62.6478379303393</v>
      </c>
    </row>
    <row r="718" spans="1:6" ht="12.75" customHeight="1" x14ac:dyDescent="0.2">
      <c r="A718" s="53">
        <v>32121</v>
      </c>
      <c r="B718" s="85" t="s">
        <v>1415</v>
      </c>
      <c r="C718" s="50" t="s">
        <v>1416</v>
      </c>
      <c r="D718" s="242">
        <v>239621.54</v>
      </c>
      <c r="E718" s="242">
        <v>230697.16</v>
      </c>
      <c r="F718" s="52">
        <f t="shared" si="188"/>
        <v>96.275635320597644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38934.720000000001</v>
      </c>
      <c r="E720" s="242">
        <v>4758.58</v>
      </c>
      <c r="F720" s="52">
        <f t="shared" si="188"/>
        <v>12.221944834841498</v>
      </c>
    </row>
    <row r="721" spans="1:6" ht="12.75" customHeight="1" x14ac:dyDescent="0.2">
      <c r="A721" s="53" t="s">
        <v>1421</v>
      </c>
      <c r="B721" s="85" t="s">
        <v>1422</v>
      </c>
      <c r="C721" s="50" t="s">
        <v>1421</v>
      </c>
      <c r="D721" s="242">
        <v>471.48</v>
      </c>
      <c r="E721" s="242">
        <v>0</v>
      </c>
      <c r="F721" s="52">
        <f t="shared" si="188"/>
        <v>0</v>
      </c>
    </row>
    <row r="722" spans="1:6" ht="12.75" customHeight="1" x14ac:dyDescent="0.2">
      <c r="A722" s="53" t="s">
        <v>1423</v>
      </c>
      <c r="B722" s="85" t="s">
        <v>1424</v>
      </c>
      <c r="C722" s="50" t="s">
        <v>1423</v>
      </c>
      <c r="D722" s="242">
        <v>35498.410000000003</v>
      </c>
      <c r="E722" s="242">
        <v>44165.16</v>
      </c>
      <c r="F722" s="52">
        <f t="shared" si="188"/>
        <v>124.4144737750226</v>
      </c>
    </row>
    <row r="723" spans="1:6" ht="12.75" customHeight="1" x14ac:dyDescent="0.2">
      <c r="A723" s="53" t="s">
        <v>1425</v>
      </c>
      <c r="B723" s="85" t="s">
        <v>1426</v>
      </c>
      <c r="C723" s="50" t="s">
        <v>1425</v>
      </c>
      <c r="D723" s="242">
        <v>28465.74</v>
      </c>
      <c r="E723" s="242">
        <v>27561.64</v>
      </c>
      <c r="F723" s="52">
        <f t="shared" si="188"/>
        <v>96.823901293273934</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9282.2199999999993</v>
      </c>
      <c r="E725" s="242">
        <v>9950.5499999999993</v>
      </c>
      <c r="F725" s="52">
        <f t="shared" ref="F725:F979" si="190">IF(D725&lt;&gt;0,IF(E725/D725&gt;=100,"&gt;&gt;100",E725/D725*100),"-")</f>
        <v>107.20010945657397</v>
      </c>
    </row>
    <row r="726" spans="1:6" ht="12.75" customHeight="1" x14ac:dyDescent="0.2">
      <c r="A726" s="53" t="s">
        <v>1431</v>
      </c>
      <c r="B726" s="85" t="s">
        <v>1432</v>
      </c>
      <c r="C726" s="50" t="s">
        <v>1431</v>
      </c>
      <c r="D726" s="242">
        <v>5026.0200000000004</v>
      </c>
      <c r="E726" s="242">
        <v>1921.45</v>
      </c>
      <c r="F726" s="52">
        <f t="shared" si="190"/>
        <v>38.230050815555842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27159401.370000005</v>
      </c>
      <c r="E6" s="229">
        <f t="shared" si="0"/>
        <v>24197405.510000002</v>
      </c>
      <c r="F6" s="230">
        <f t="shared" ref="F6:F260" si="1">IF(D6&gt;0,IF(E6/D6&gt;=100,"&gt;&gt;100",E6/D6*100),"-")</f>
        <v>89.094031125178645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18487118.760000002</v>
      </c>
      <c r="E7" s="104">
        <f t="shared" si="2"/>
        <v>17329484.830000002</v>
      </c>
      <c r="F7" s="93">
        <f t="shared" si="1"/>
        <v>93.738159282533871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1145284.28</v>
      </c>
      <c r="E8" s="104">
        <f>E9+E10-E11</f>
        <v>1131038.72</v>
      </c>
      <c r="F8" s="93">
        <f t="shared" si="1"/>
        <v>98.756155109367256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349126.69</v>
      </c>
      <c r="E9" s="247">
        <v>349126.69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1247371.8400000001</v>
      </c>
      <c r="E10" s="247">
        <v>1148497.83</v>
      </c>
      <c r="F10" s="93">
        <f t="shared" si="1"/>
        <v>92.073413329581015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451214.25</v>
      </c>
      <c r="E11" s="247">
        <v>366585.8</v>
      </c>
      <c r="F11" s="93">
        <f t="shared" si="1"/>
        <v>81.244286943508541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17163940.129999999</v>
      </c>
      <c r="E12" s="104">
        <f t="shared" si="3"/>
        <v>16033831.709999999</v>
      </c>
      <c r="F12" s="93">
        <f t="shared" si="1"/>
        <v>93.415798403859853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11928620.26</v>
      </c>
      <c r="E13" s="104">
        <f t="shared" si="4"/>
        <v>11667534.59</v>
      </c>
      <c r="F13" s="93">
        <f t="shared" si="1"/>
        <v>97.811266816200927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17967.95</v>
      </c>
      <c r="E14" s="247">
        <v>17967.95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14393556.130000001</v>
      </c>
      <c r="E15" s="247">
        <v>14284672.16</v>
      </c>
      <c r="F15" s="93">
        <f t="shared" si="1"/>
        <v>99.243522802727966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12818.86</v>
      </c>
      <c r="E17" s="247">
        <v>12818.86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2495722.6800000002</v>
      </c>
      <c r="E18" s="247">
        <v>2647924.38</v>
      </c>
      <c r="F18" s="93">
        <f t="shared" si="1"/>
        <v>106.09850209799751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4299495.839999998</v>
      </c>
      <c r="E19" s="104">
        <f t="shared" si="5"/>
        <v>3644390.33</v>
      </c>
      <c r="F19" s="93">
        <f t="shared" si="1"/>
        <v>84.763201678083306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3049073.23</v>
      </c>
      <c r="E20" s="247">
        <v>3301839.06</v>
      </c>
      <c r="F20" s="93">
        <f t="shared" si="1"/>
        <v>108.2899232302138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111800.39</v>
      </c>
      <c r="E21" s="247">
        <v>109725.56</v>
      </c>
      <c r="F21" s="93">
        <f t="shared" si="1"/>
        <v>98.144165686720768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2537363.27</v>
      </c>
      <c r="E22" s="247">
        <v>1951171.29</v>
      </c>
      <c r="F22" s="93">
        <f t="shared" si="1"/>
        <v>76.897593382440661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8661599.5999999996</v>
      </c>
      <c r="E23" s="247">
        <v>8792106.7699999996</v>
      </c>
      <c r="F23" s="93">
        <f t="shared" si="1"/>
        <v>101.50673289030816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1364917.87</v>
      </c>
      <c r="E24" s="247">
        <v>1581572.81</v>
      </c>
      <c r="F24" s="93">
        <f t="shared" si="1"/>
        <v>115.87311183785731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168644.61</v>
      </c>
      <c r="E26" s="247">
        <v>169905.47</v>
      </c>
      <c r="F26" s="93">
        <f t="shared" si="1"/>
        <v>100.74764322441139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11593903.130000001</v>
      </c>
      <c r="E28" s="247">
        <v>12261930.630000001</v>
      </c>
      <c r="F28" s="93">
        <f t="shared" si="1"/>
        <v>105.76188616128277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105122.90000000002</v>
      </c>
      <c r="E29" s="104">
        <f t="shared" si="6"/>
        <v>70042.099999999977</v>
      </c>
      <c r="F29" s="93">
        <f t="shared" si="1"/>
        <v>66.628774510596614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524232.44</v>
      </c>
      <c r="E30" s="247">
        <v>509563.24</v>
      </c>
      <c r="F30" s="93">
        <f t="shared" si="1"/>
        <v>97.201775609307958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419109.54</v>
      </c>
      <c r="E34" s="247">
        <v>439521.14</v>
      </c>
      <c r="F34" s="93">
        <f t="shared" si="1"/>
        <v>104.87023034598546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830701.13000000012</v>
      </c>
      <c r="E45" s="104">
        <f t="shared" si="9"/>
        <v>651864.69000000018</v>
      </c>
      <c r="F45" s="93">
        <f t="shared" si="1"/>
        <v>78.471626732950284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1189694.28</v>
      </c>
      <c r="E47" s="247">
        <v>1189694.28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17222.11</v>
      </c>
      <c r="E48" s="247">
        <v>17222.11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376215.26</v>
      </c>
      <c r="E50" s="247">
        <v>555051.69999999995</v>
      </c>
      <c r="F50" s="93">
        <f t="shared" si="1"/>
        <v>147.53566880833063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63879.21</v>
      </c>
      <c r="E51" s="247">
        <v>63879.21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10945.599999999977</v>
      </c>
      <c r="E52" s="104">
        <f t="shared" si="10"/>
        <v>11447.640000000014</v>
      </c>
      <c r="F52" s="93">
        <f t="shared" si="1"/>
        <v>104.58668323344575</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10945.6</v>
      </c>
      <c r="E53" s="247">
        <v>11447.64</v>
      </c>
      <c r="F53" s="93">
        <f t="shared" si="1"/>
        <v>104.5866832334454</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414888.91</v>
      </c>
      <c r="E54" s="247">
        <v>464033.9</v>
      </c>
      <c r="F54" s="93">
        <f t="shared" si="1"/>
        <v>111.84533710481681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414888.91</v>
      </c>
      <c r="E55" s="247">
        <v>464033.9</v>
      </c>
      <c r="F55" s="93">
        <f t="shared" si="1"/>
        <v>111.84533710481681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103069.54</v>
      </c>
      <c r="E63" s="104">
        <f t="shared" si="12"/>
        <v>89287.549999999988</v>
      </c>
      <c r="F63" s="93">
        <f t="shared" si="1"/>
        <v>86.628454924704229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95923.67</v>
      </c>
      <c r="E64" s="247">
        <v>84745.18</v>
      </c>
      <c r="F64" s="93">
        <f t="shared" si="1"/>
        <v>88.346473816108144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7145.87</v>
      </c>
      <c r="E65" s="247">
        <v>4542.37</v>
      </c>
      <c r="F65" s="93">
        <f t="shared" si="1"/>
        <v>63.566367706101566</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8672282.6100000013</v>
      </c>
      <c r="E68" s="104">
        <f t="shared" si="13"/>
        <v>6867920.6799999997</v>
      </c>
      <c r="F68" s="93">
        <f t="shared" si="1"/>
        <v>79.193921472077093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5642046.4900000002</v>
      </c>
      <c r="E69" s="104">
        <f t="shared" si="14"/>
        <v>3464229.09</v>
      </c>
      <c r="F69" s="93">
        <f t="shared" si="1"/>
        <v>61.400222350879631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5640745.4100000001</v>
      </c>
      <c r="E70" s="104">
        <f t="shared" si="15"/>
        <v>3462919.59</v>
      </c>
      <c r="F70" s="93">
        <f t="shared" si="1"/>
        <v>61.391169753218833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5635785.3600000003</v>
      </c>
      <c r="E72" s="247">
        <v>3458377.75</v>
      </c>
      <c r="F72" s="93">
        <f t="shared" si="1"/>
        <v>61.364610770059556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4960.05</v>
      </c>
      <c r="E74" s="247">
        <v>4541.84</v>
      </c>
      <c r="F74" s="93">
        <f t="shared" si="1"/>
        <v>91.568431769841027</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1301.08</v>
      </c>
      <c r="E76" s="247">
        <v>1309.5</v>
      </c>
      <c r="F76" s="93">
        <f t="shared" si="1"/>
        <v>100.64715467150367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54956.66</v>
      </c>
      <c r="E78" s="104">
        <f>E79+SUM(E82:E84)-E85+E86</f>
        <v>49433.369999999995</v>
      </c>
      <c r="F78" s="93">
        <f t="shared" si="1"/>
        <v>89.949734936584562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16174.05</v>
      </c>
      <c r="E82" s="247">
        <v>13536.32</v>
      </c>
      <c r="F82" s="93">
        <f t="shared" si="1"/>
        <v>83.691592396462227</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1098.67</v>
      </c>
      <c r="E83" s="247">
        <v>331.8</v>
      </c>
      <c r="F83" s="93">
        <f t="shared" si="1"/>
        <v>30.2001510917746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6015.59</v>
      </c>
      <c r="E84" s="247">
        <v>5248.43</v>
      </c>
      <c r="F84" s="93">
        <f t="shared" si="1"/>
        <v>87.247136191130053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31668.35</v>
      </c>
      <c r="E86" s="247">
        <v>30316.82</v>
      </c>
      <c r="F86" s="93">
        <f t="shared" si="1"/>
        <v>95.732237391591298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7993.68</v>
      </c>
      <c r="E118" s="104">
        <f t="shared" si="20"/>
        <v>4725.58</v>
      </c>
      <c r="F118" s="93">
        <f t="shared" si="1"/>
        <v>59.116451997077689</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7993.68</v>
      </c>
      <c r="E119" s="104">
        <f t="shared" si="21"/>
        <v>4725.58</v>
      </c>
      <c r="F119" s="93">
        <f t="shared" si="1"/>
        <v>59.116451997077689</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7993.68</v>
      </c>
      <c r="E120" s="247">
        <v>4725.58</v>
      </c>
      <c r="F120" s="93">
        <f t="shared" si="1"/>
        <v>59.116451997077689</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19262.879999999997</v>
      </c>
      <c r="E134" s="104">
        <f t="shared" si="23"/>
        <v>19262.879999999997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19262.879999999997</v>
      </c>
      <c r="E135" s="104">
        <f t="shared" si="24"/>
        <v>19262.879999999997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17670.21</v>
      </c>
      <c r="E140" s="247">
        <v>17670.21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1592.67</v>
      </c>
      <c r="E141" s="247">
        <v>1592.67</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2948022.9000000013</v>
      </c>
      <c r="E146" s="104">
        <f t="shared" si="26"/>
        <v>3330269.76</v>
      </c>
      <c r="F146" s="93">
        <f t="shared" si="1"/>
        <v>112.96621067631456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6048910.5300000003</v>
      </c>
      <c r="E158" s="247">
        <v>6049292.0899999999</v>
      </c>
      <c r="F158" s="93">
        <f t="shared" si="1"/>
        <v>100.00630791277383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1815111.83</v>
      </c>
      <c r="E160" s="247">
        <v>1993151.33</v>
      </c>
      <c r="F160" s="93">
        <f t="shared" si="1"/>
        <v>109.80873448442017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1649835.93</v>
      </c>
      <c r="E161" s="247">
        <v>1918070.18</v>
      </c>
      <c r="F161" s="93">
        <f t="shared" si="1"/>
        <v>116.25823787217435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6565835.3899999997</v>
      </c>
      <c r="E163" s="247">
        <v>6630243.8399999999</v>
      </c>
      <c r="F163" s="93">
        <f t="shared" si="1"/>
        <v>100.98096352062215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27159401.370000001</v>
      </c>
      <c r="E175" s="104">
        <f t="shared" si="30"/>
        <v>24197405.509999998</v>
      </c>
      <c r="F175" s="93">
        <f t="shared" si="1"/>
        <v>89.094031125178645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2590299.9499999997</v>
      </c>
      <c r="E176" s="104">
        <f t="shared" si="31"/>
        <v>2285665.4099999997</v>
      </c>
      <c r="F176" s="93">
        <f t="shared" si="1"/>
        <v>88.239410652036639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1983979.6899999997</v>
      </c>
      <c r="E177" s="104">
        <f t="shared" si="32"/>
        <v>2057475.2099999997</v>
      </c>
      <c r="F177" s="93">
        <f t="shared" si="1"/>
        <v>103.70444921238079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1033718.28</v>
      </c>
      <c r="E178" s="247">
        <v>1213602.69</v>
      </c>
      <c r="F178" s="93">
        <f t="shared" si="1"/>
        <v>117.40168607640371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715931.6</v>
      </c>
      <c r="E179" s="247">
        <v>551212.97</v>
      </c>
      <c r="F179" s="93">
        <f t="shared" si="1"/>
        <v>76.992406816517118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604.41</v>
      </c>
      <c r="E180" s="104">
        <f t="shared" si="33"/>
        <v>451.89</v>
      </c>
      <c r="F180" s="93">
        <f t="shared" si="1"/>
        <v>74.765473767806625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604.41</v>
      </c>
      <c r="E183" s="247">
        <v>451.89</v>
      </c>
      <c r="F183" s="93">
        <f t="shared" si="1"/>
        <v>74.765473767806625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233725.4</v>
      </c>
      <c r="E188" s="247">
        <v>292207.65999999997</v>
      </c>
      <c r="F188" s="93">
        <f t="shared" si="1"/>
        <v>125.02178197149303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606320.26</v>
      </c>
      <c r="E189" s="247">
        <v>228190.2</v>
      </c>
      <c r="F189" s="93">
        <f t="shared" si="1"/>
        <v>37.635258963637469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24569101.420000002</v>
      </c>
      <c r="E237" s="104">
        <f t="shared" si="41"/>
        <v>21911740.099999998</v>
      </c>
      <c r="F237" s="93">
        <f t="shared" si="1"/>
        <v>89.184133051618929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18418219.379999999</v>
      </c>
      <c r="E238" s="104">
        <f t="shared" si="42"/>
        <v>17273700.219999999</v>
      </c>
      <c r="F238" s="93">
        <f t="shared" si="1"/>
        <v>93.785940234576572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18418219.379999999</v>
      </c>
      <c r="E239" s="104">
        <f t="shared" si="43"/>
        <v>17273700.219999999</v>
      </c>
      <c r="F239" s="93">
        <f t="shared" si="1"/>
        <v>93.785940234576572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408703.13</v>
      </c>
      <c r="E240" s="247">
        <v>408703.13</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18009516.25</v>
      </c>
      <c r="E241" s="247">
        <v>16864997.09</v>
      </c>
      <c r="F241" s="93">
        <f t="shared" si="1"/>
        <v>93.64492002943166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3712849.4399999995</v>
      </c>
      <c r="E245" s="104">
        <f t="shared" si="45"/>
        <v>1730030.27</v>
      </c>
      <c r="F245" s="93">
        <f t="shared" si="1"/>
        <v>46.595756115550977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5610600.1399999997</v>
      </c>
      <c r="E246" s="104">
        <f t="shared" si="46"/>
        <v>2278009.13</v>
      </c>
      <c r="F246" s="93">
        <f t="shared" si="1"/>
        <v>40.601879890873846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5610600.1399999997</v>
      </c>
      <c r="E247" s="247">
        <v>2278009.13</v>
      </c>
      <c r="F247" s="93">
        <f t="shared" si="1"/>
        <v>40.601879890873846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1897750.7</v>
      </c>
      <c r="E250" s="104">
        <f t="shared" si="47"/>
        <v>547978.86</v>
      </c>
      <c r="F250" s="93">
        <f t="shared" si="1"/>
        <v>28.875176281057357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1897750.7</v>
      </c>
      <c r="E252" s="247">
        <v>547978.86</v>
      </c>
      <c r="F252" s="93">
        <f t="shared" si="1"/>
        <v>28.875176281057357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2438032.6</v>
      </c>
      <c r="E255" s="247">
        <v>2908009.61</v>
      </c>
      <c r="F255" s="93">
        <f t="shared" si="1"/>
        <v>119.27689605134893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130549.21</v>
      </c>
      <c r="E259" s="104">
        <f t="shared" si="49"/>
        <v>127235.52</v>
      </c>
      <c r="F259" s="93">
        <f t="shared" si="1"/>
        <v>97.461731097415296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130549.21</v>
      </c>
      <c r="E260" s="248">
        <v>127235.52</v>
      </c>
      <c r="F260" s="97">
        <f t="shared" si="1"/>
        <v>97.461731097415296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8076681.3499999996</v>
      </c>
      <c r="E264" s="247">
        <v>7784748.7000000002</v>
      </c>
      <c r="F264" s="93">
        <f t="shared" si="50"/>
        <v>96.385487586433015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1437176.94</v>
      </c>
      <c r="E265" s="247">
        <v>2175764.9</v>
      </c>
      <c r="F265" s="93">
        <f t="shared" si="50"/>
        <v>151.39158160998602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17542.47</v>
      </c>
      <c r="E268" s="247">
        <v>16386.72</v>
      </c>
      <c r="F268" s="93">
        <f t="shared" si="50"/>
        <v>93.411703141005802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14125.88</v>
      </c>
      <c r="E269" s="247">
        <v>13930.1</v>
      </c>
      <c r="F269" s="93">
        <f t="shared" si="50"/>
        <v>98.614033249609946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62334.46</v>
      </c>
      <c r="E287" s="247">
        <v>68446.929999999993</v>
      </c>
      <c r="F287" s="93">
        <f t="shared" si="50"/>
        <v>109.80592436350616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1921645.23</v>
      </c>
      <c r="E288" s="247">
        <v>1989028.28</v>
      </c>
      <c r="F288" s="93">
        <f t="shared" si="50"/>
        <v>103.50652914221841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5270</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601050.26</v>
      </c>
      <c r="E290" s="247">
        <v>228190.2</v>
      </c>
      <c r="F290" s="93">
        <f t="shared" si="50"/>
        <v>37.965244370745303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32580.89</v>
      </c>
      <c r="E295" s="247">
        <v>68379.520000000004</v>
      </c>
      <c r="F295" s="93">
        <f t="shared" si="50"/>
        <v>209.87615746531171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31492.09</v>
      </c>
      <c r="E297" s="247">
        <v>39369.919999999998</v>
      </c>
      <c r="F297" s="93">
        <f t="shared" si="50"/>
        <v>125.01526573815838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58748.08</v>
      </c>
      <c r="E298" s="247">
        <v>33364.620000000003</v>
      </c>
      <c r="F298" s="93">
        <f t="shared" si="50"/>
        <v>56.792698586915527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85" zoomScaleNormal="85"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19225751.25</v>
      </c>
      <c r="E89" s="81">
        <f t="shared" si="17"/>
        <v>20275950.420000002</v>
      </c>
      <c r="F89" s="63">
        <f t="shared" si="1"/>
        <v>105.4624610312692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19225751.25</v>
      </c>
      <c r="E104" s="249">
        <v>20275950.420000002</v>
      </c>
      <c r="F104" s="63">
        <f t="shared" si="1"/>
        <v>105.4624610312692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19225751.25</v>
      </c>
      <c r="E141" s="106">
        <f t="shared" si="28"/>
        <v>20275950.420000002</v>
      </c>
      <c r="F141" s="82">
        <f t="shared" si="1"/>
        <v>105.4624610312692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79154.960000000006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79154.960000000006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79154.960000000006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79154.960000000006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1">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3"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2590299.9500000002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22195134.119999997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312345.15000000002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21007297.629999999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14608183.82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4779167.1100000003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6427.82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1613518.88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875491.34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22499768.66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335529.86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20910617.400000002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14428299.41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4920701.03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6580.34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v>1555036.62</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1253621.3999999999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2285665.4099999964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68446.930000000008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16641.62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v>15989.26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v>652.36</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51805.310000000005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49499.16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v>49499.16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2306.15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v>2306.15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2217218.48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23336.27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1965692.01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v>228190.2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55 D60 D65 D70 D75 D80 D85 D90 D95:D105">
    <cfRule type="cellIs" dxfId="12" priority="11" operator="lessThan">
      <formula>-0.001</formula>
    </cfRule>
  </conditionalFormatting>
  <conditionalFormatting sqref="D56:D59">
    <cfRule type="cellIs" dxfId="11" priority="8" operator="lessThan">
      <formula>-0.001</formula>
    </cfRule>
  </conditionalFormatting>
  <conditionalFormatting sqref="D61:D64">
    <cfRule type="cellIs" dxfId="10" priority="7" operator="lessThan">
      <formula>-0.001</formula>
    </cfRule>
  </conditionalFormatting>
  <conditionalFormatting sqref="D66:D69">
    <cfRule type="cellIs" dxfId="9" priority="6" operator="lessThan">
      <formula>-0.001</formula>
    </cfRule>
  </conditionalFormatting>
  <conditionalFormatting sqref="D71:D74">
    <cfRule type="cellIs" dxfId="8" priority="5" operator="lessThan">
      <formula>-0.001</formula>
    </cfRule>
  </conditionalFormatting>
  <conditionalFormatting sqref="D76:D79">
    <cfRule type="cellIs" dxfId="7" priority="4" operator="lessThan">
      <formula>-0.001</formula>
    </cfRule>
  </conditionalFormatting>
  <conditionalFormatting sqref="D81:D84">
    <cfRule type="cellIs" dxfId="6" priority="3" operator="lessThan">
      <formula>-0.001</formula>
    </cfRule>
  </conditionalFormatting>
  <conditionalFormatting sqref="D86:D89">
    <cfRule type="cellIs" dxfId="5" priority="2" operator="lessThan">
      <formula>-0.001</formula>
    </cfRule>
  </conditionalFormatting>
  <conditionalFormatting sqref="D91:D94">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25835</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Mikuš</cp:lastModifiedBy>
  <cp:lastPrinted>2025-01-31T16:36:55Z</cp:lastPrinted>
  <dcterms:created xsi:type="dcterms:W3CDTF">2022-04-01T05:14:30Z</dcterms:created>
  <dcterms:modified xsi:type="dcterms:W3CDTF">2025-01-31T17:10:16Z</dcterms:modified>
</cp:coreProperties>
</file>