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gistar ugovora\"/>
    </mc:Choice>
  </mc:AlternateContent>
  <xr:revisionPtr revIDLastSave="0" documentId="13_ncr:1_{71D6EDBF-E3F4-4EC2-BC96-65C019965BD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ar ugovora 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5" i="1" l="1"/>
  <c r="Q5" i="1"/>
  <c r="M215" i="1" l="1"/>
  <c r="M214" i="1" l="1"/>
  <c r="M203" i="1" l="1"/>
  <c r="M195" i="1"/>
  <c r="M194" i="1"/>
  <c r="M196" i="1" l="1"/>
  <c r="M191" i="1" l="1"/>
  <c r="M202" i="1" l="1"/>
  <c r="M213" i="1"/>
  <c r="M212" i="1"/>
  <c r="M211" i="1"/>
  <c r="M210" i="1"/>
  <c r="M209" i="1"/>
  <c r="M201" i="1"/>
  <c r="M208" i="1"/>
  <c r="M207" i="1"/>
  <c r="M206" i="1" l="1"/>
  <c r="M205" i="1"/>
  <c r="M204" i="1"/>
  <c r="M186" i="1"/>
  <c r="M200" i="1" l="1"/>
  <c r="M199" i="1" l="1"/>
  <c r="M188" i="1"/>
  <c r="M198" i="1"/>
  <c r="M197" i="1"/>
  <c r="M182" i="1" l="1"/>
  <c r="M181" i="1" l="1"/>
  <c r="M183" i="1"/>
  <c r="M178" i="1" l="1"/>
  <c r="M180" i="1" l="1"/>
  <c r="M179" i="1"/>
  <c r="M176" i="1" l="1"/>
  <c r="M177" i="1" l="1"/>
  <c r="M175" i="1"/>
  <c r="M192" i="1" l="1"/>
  <c r="M171" i="1" l="1"/>
  <c r="M173" i="1"/>
  <c r="M174" i="1" l="1"/>
  <c r="M169" i="1" l="1"/>
  <c r="M170" i="1" l="1"/>
  <c r="M168" i="1" l="1"/>
  <c r="M161" i="1" l="1"/>
  <c r="M163" i="1" l="1"/>
  <c r="M164" i="1"/>
  <c r="M167" i="1"/>
  <c r="M166" i="1"/>
  <c r="M165" i="1"/>
  <c r="M160" i="1" l="1"/>
  <c r="M158" i="1" l="1"/>
  <c r="M156" i="1" l="1"/>
  <c r="M155" i="1" l="1"/>
  <c r="M154" i="1"/>
  <c r="M153" i="1"/>
  <c r="M152" i="1"/>
  <c r="M151" i="1"/>
  <c r="M150" i="1"/>
  <c r="M172" i="1" l="1"/>
  <c r="M149" i="1" l="1"/>
  <c r="M148" i="1"/>
  <c r="M143" i="1" l="1"/>
  <c r="M142" i="1" l="1"/>
  <c r="M159" i="1" l="1"/>
  <c r="M129" i="1"/>
  <c r="M141" i="1" l="1"/>
  <c r="M140" i="1"/>
  <c r="M131" i="1"/>
  <c r="M132" i="1"/>
  <c r="M133" i="1"/>
  <c r="M134" i="1"/>
  <c r="M135" i="1"/>
  <c r="M136" i="1"/>
  <c r="M137" i="1"/>
  <c r="M138" i="1"/>
  <c r="M139" i="1"/>
  <c r="M130" i="1"/>
  <c r="M125" i="1"/>
  <c r="M126" i="1"/>
  <c r="M127" i="1"/>
  <c r="M128" i="1"/>
  <c r="M124" i="1"/>
  <c r="M144" i="1" l="1"/>
  <c r="M157" i="1"/>
  <c r="M120" i="1" l="1"/>
  <c r="M145" i="1" l="1"/>
  <c r="M123" i="1"/>
  <c r="M122" i="1"/>
  <c r="M113" i="1" l="1"/>
  <c r="M112" i="1"/>
  <c r="M111" i="1"/>
  <c r="M110" i="1"/>
  <c r="M109" i="1"/>
  <c r="M108" i="1"/>
  <c r="M106" i="1"/>
  <c r="M105" i="1"/>
  <c r="M104" i="1"/>
  <c r="M103" i="1"/>
  <c r="M100" i="1"/>
  <c r="M99" i="1" l="1"/>
  <c r="M102" i="1" l="1"/>
  <c r="M98" i="1"/>
  <c r="M97" i="1"/>
  <c r="M96" i="1"/>
  <c r="M95" i="1"/>
  <c r="M94" i="1"/>
  <c r="P58" i="1" l="1"/>
  <c r="M91" i="1" l="1"/>
  <c r="M92" i="1" l="1"/>
  <c r="M81" i="1" l="1"/>
  <c r="M80" i="1"/>
  <c r="M78" i="1" l="1"/>
  <c r="M89" i="1" l="1"/>
  <c r="M70" i="1" l="1"/>
  <c r="M82" i="1" l="1"/>
  <c r="M88" i="1" l="1"/>
  <c r="M74" i="1"/>
  <c r="M72" i="1"/>
  <c r="M73" i="1"/>
  <c r="M71" i="1"/>
  <c r="M77" i="1" l="1"/>
  <c r="M64" i="1" l="1"/>
  <c r="M63" i="1" l="1"/>
  <c r="M62" i="1" l="1"/>
  <c r="M61" i="1" l="1"/>
  <c r="M60" i="1" l="1"/>
  <c r="M58" i="1" l="1"/>
  <c r="M59" i="1"/>
  <c r="M57" i="1" l="1"/>
  <c r="M56" i="1"/>
  <c r="M55" i="1" l="1"/>
  <c r="M54" i="1" l="1"/>
  <c r="M53" i="1" l="1"/>
  <c r="M52" i="1"/>
  <c r="M51" i="1"/>
  <c r="M49" i="1" l="1"/>
  <c r="M50" i="1"/>
  <c r="M48" i="1"/>
  <c r="M39" i="1" l="1"/>
  <c r="M38" i="1"/>
  <c r="M32" i="1"/>
  <c r="M34" i="1" l="1"/>
  <c r="M46" i="1" l="1"/>
  <c r="M31" i="1" l="1"/>
  <c r="M30" i="1" l="1"/>
  <c r="M29" i="1"/>
  <c r="M41" i="1" l="1"/>
  <c r="M45" i="1" l="1"/>
  <c r="M33" i="1"/>
  <c r="M27" i="1" l="1"/>
  <c r="M40" i="1" l="1"/>
  <c r="M26" i="1" l="1"/>
  <c r="M25" i="1" l="1"/>
  <c r="M22" i="1" l="1"/>
  <c r="M21" i="1"/>
  <c r="M18" i="1" l="1"/>
  <c r="M17" i="1"/>
  <c r="M16" i="1"/>
  <c r="M9" i="1" l="1"/>
  <c r="M8" i="1"/>
  <c r="M23" i="1" l="1"/>
  <c r="M24" i="1"/>
  <c r="M12" i="1" l="1"/>
  <c r="M11" i="1" l="1"/>
  <c r="M10" i="1"/>
  <c r="M19" i="1" l="1"/>
  <c r="M14" i="1" l="1"/>
  <c r="M20" i="1" l="1"/>
  <c r="M7" i="1" l="1"/>
  <c r="M15" i="1" l="1"/>
  <c r="M6" i="1" l="1"/>
  <c r="M5" i="1" l="1"/>
  <c r="M2" i="1" l="1"/>
  <c r="M3" i="1" l="1"/>
</calcChain>
</file>

<file path=xl/sharedStrings.xml><?xml version="1.0" encoding="utf-8"?>
<sst xmlns="http://schemas.openxmlformats.org/spreadsheetml/2006/main" count="2491" uniqueCount="1226">
  <si>
    <t>Predmet ugovora</t>
  </si>
  <si>
    <t>Evidencijski broj nabave</t>
  </si>
  <si>
    <t>CPV oznaka</t>
  </si>
  <si>
    <t>Broj objave</t>
  </si>
  <si>
    <t>Vrsta provedenog postupka</t>
  </si>
  <si>
    <t>Naziv ugovoratelja (i podugovaratelja ako postoje)</t>
  </si>
  <si>
    <t>OIB ugovoratelja
(i podugovaratelja ako postoje)</t>
  </si>
  <si>
    <t>Iznos bez PDV-a na koji je ugovor/OS sklopljen</t>
  </si>
  <si>
    <t>Ukupni iznos s    PDV-om na koji je ugovor/OS sklopljen</t>
  </si>
  <si>
    <t>Datum kada je ugovor/OS izvršen u cjelosti (ili navod o raskidu)</t>
  </si>
  <si>
    <t>Ukupni isplaćeni iznos ugovaratelju bez PDV-a</t>
  </si>
  <si>
    <t>Ukupni isplaćeni iznos ugovaratelju s PDV-om</t>
  </si>
  <si>
    <t>Napomena</t>
  </si>
  <si>
    <t>Oznaka/broj ugovora</t>
  </si>
  <si>
    <t>Ugovor/OS financira se iz fondova EU</t>
  </si>
  <si>
    <t>Obrazloženje ako je iznos koji je plaćen ugovaratelju veći od ugovorenog iznosa, odnosno razlozi zbog koji je ugovor/OS raskinut</t>
  </si>
  <si>
    <t>Datum sklapanja ugovora/OS</t>
  </si>
  <si>
    <t xml:space="preserve"> Rok na koji je ugovor/OS sklopljen</t>
  </si>
  <si>
    <t>EVV-07-2023</t>
  </si>
  <si>
    <t xml:space="preserve">72267000-4 </t>
  </si>
  <si>
    <t>2023/S 0F2-0033309</t>
  </si>
  <si>
    <t xml:space="preserve">Otvoreni postupak javne nabave s ciljem sklapanja okvirnog sporazuma s jednim gospodarskim subjektom na razdoblje od dvije godine </t>
  </si>
  <si>
    <t>Zajednica GS: Perpetuum mobile d.o.o., Evidente d.o.o.</t>
  </si>
  <si>
    <t>67793850303, 48530401743</t>
  </si>
  <si>
    <t>NE</t>
  </si>
  <si>
    <r>
      <t xml:space="preserve">I. Ugovor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8. Održavanje isite 3 sustava za podršku web portala "iSite 3" </t>
    </r>
    <r>
      <rPr>
        <sz val="10"/>
        <rFont val="Calibri"/>
        <family val="2"/>
        <charset val="238"/>
        <scheme val="minor"/>
      </rPr>
      <t xml:space="preserve"> </t>
    </r>
  </si>
  <si>
    <t>04.01.2024.</t>
  </si>
  <si>
    <t>1 godina</t>
  </si>
  <si>
    <t>592/2023</t>
  </si>
  <si>
    <t>EVV-02-2023</t>
  </si>
  <si>
    <t xml:space="preserve">33694000-1 </t>
  </si>
  <si>
    <t>2023/S 0F2-0015427</t>
  </si>
  <si>
    <t>Medical Intertrade d.o.o.</t>
  </si>
  <si>
    <r>
      <t xml:space="preserve">I. Ugovor 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 3.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Kitovi za uzimanje i transport uzoraka obrisaka cerviksa za pretragu na HPV</t>
    </r>
  </si>
  <si>
    <t>625/2023</t>
  </si>
  <si>
    <t>03.01.2024.</t>
  </si>
  <si>
    <t>Aplikacija d.o.o.</t>
  </si>
  <si>
    <t>05.01.2024.</t>
  </si>
  <si>
    <r>
      <t>I. Ugovor za usluge održavanja postojećih programskih rješenja</t>
    </r>
    <r>
      <rPr>
        <b/>
        <sz val="10"/>
        <rFont val="Calibri"/>
        <family val="2"/>
        <charset val="238"/>
        <scheme val="minor"/>
      </rPr>
      <t>, Grupa 2. Održavanje sustava za mikrobiologiju</t>
    </r>
    <r>
      <rPr>
        <sz val="10"/>
        <rFont val="Calibri"/>
        <family val="2"/>
        <charset val="238"/>
        <scheme val="minor"/>
      </rPr>
      <t xml:space="preserve"> "OpenERP"  </t>
    </r>
  </si>
  <si>
    <t>621/2023</t>
  </si>
  <si>
    <t>Ugovor o nabavi kitova za izolaciju virusne nukleinske kiseline kompatibilnim sa instrumentom Generotex 96 Sistem</t>
  </si>
  <si>
    <t>BN-63-2023</t>
  </si>
  <si>
    <t>Jednostavna nabava</t>
  </si>
  <si>
    <t>Biospectra d.o.o.</t>
  </si>
  <si>
    <t>SI29097118</t>
  </si>
  <si>
    <t>08.01.2024.</t>
  </si>
  <si>
    <t>627/2023</t>
  </si>
  <si>
    <t>BC HEBE ADRIA d.o.o.</t>
  </si>
  <si>
    <t>67023797661</t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</si>
  <si>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 4. Nastavci za pipete i pipete </t>
    </r>
  </si>
  <si>
    <t>11.01.2024.</t>
  </si>
  <si>
    <t>624/2023</t>
  </si>
  <si>
    <t>Ugovor o najmu vozila za potrebe Nastavnog zavoda za javno zdravstvo dr. Andrija Štampar</t>
  </si>
  <si>
    <t>BN-07-2024</t>
  </si>
  <si>
    <t>Viator d.o.o.</t>
  </si>
  <si>
    <t>64731717121</t>
  </si>
  <si>
    <t>10 mjeseci</t>
  </si>
  <si>
    <t xml:space="preserve">3410000-8 </t>
  </si>
  <si>
    <t xml:space="preserve">Ugovor o uslugama izrade vizualne komunikacije </t>
  </si>
  <si>
    <t>BN-03-2024</t>
  </si>
  <si>
    <t>301920000-1</t>
  </si>
  <si>
    <t>Biromat d.o.o.</t>
  </si>
  <si>
    <t>23330111713</t>
  </si>
  <si>
    <t>od 2.226,69 do 11.625,00 eur</t>
  </si>
  <si>
    <t xml:space="preserve">Nabava i montaža klima uređaja za laboratorij Službe za zdravstvenu ekologiju </t>
  </si>
  <si>
    <t>BN-09-2024</t>
  </si>
  <si>
    <t xml:space="preserve">42512000-8 </t>
  </si>
  <si>
    <t>SERVIS RASHLADNIH UREĐAJA "ZIMA PLUS" VL.KREŠIMIR MRAMOR</t>
  </si>
  <si>
    <t>31.01.2024.</t>
  </si>
  <si>
    <t>Narudžbenica br. 226</t>
  </si>
  <si>
    <t>60 dana</t>
  </si>
  <si>
    <t>BN-05-2024</t>
  </si>
  <si>
    <t>33659000-8</t>
  </si>
  <si>
    <t>REPROMAT-ZAGREB d.o.o.</t>
  </si>
  <si>
    <t xml:space="preserve">Ugovor o nabavi potrošnog materijala za mobilnu mamografiju </t>
  </si>
  <si>
    <t xml:space="preserve">Ugovor o nabavi genotipizacijskih testova za detekciju Bordetella pertussis i  Bordetella parapertussis </t>
  </si>
  <si>
    <t>BN-08-2024</t>
  </si>
  <si>
    <t>33694000-1</t>
  </si>
  <si>
    <t>LABOMAR d.o.o.</t>
  </si>
  <si>
    <t>68373453442</t>
  </si>
  <si>
    <t>07.02.2024.</t>
  </si>
  <si>
    <t>od 1.781,35 do 9.300,00 eur</t>
  </si>
  <si>
    <t xml:space="preserve">Ugovor o nabavi potrošnog materijala za čišćenje </t>
  </si>
  <si>
    <t>BN-04-2024</t>
  </si>
  <si>
    <t>39830000-9</t>
  </si>
  <si>
    <t>BARKOM-G.M. d.o.o.</t>
  </si>
  <si>
    <t>70127500266</t>
  </si>
  <si>
    <r>
      <t xml:space="preserve">Umjeravanje mjerila temperature i volumena, </t>
    </r>
    <r>
      <rPr>
        <b/>
        <sz val="10"/>
        <rFont val="Calibri"/>
        <family val="2"/>
        <charset val="238"/>
        <scheme val="minor"/>
      </rPr>
      <t>Grupa 1. Umjeravanje mjerila temperature</t>
    </r>
  </si>
  <si>
    <r>
      <t xml:space="preserve">Umjeravanje mjerila temperature i volumena, </t>
    </r>
    <r>
      <rPr>
        <b/>
        <sz val="10"/>
        <rFont val="Calibri"/>
        <family val="2"/>
        <charset val="238"/>
        <scheme val="minor"/>
      </rPr>
      <t>Grupa 2. Umjeravanje mjerila volumena</t>
    </r>
  </si>
  <si>
    <t>BN-01-2024</t>
  </si>
  <si>
    <t xml:space="preserve">50433000-9 </t>
  </si>
  <si>
    <t>EKOVENT-INFO d.o.o</t>
  </si>
  <si>
    <t>60237082622</t>
  </si>
  <si>
    <t>05.02.2024.</t>
  </si>
  <si>
    <t>Narudžbenica br. 239</t>
  </si>
  <si>
    <t>SARTORIUS CROATIA-LIBRA ELEKTRONIK d.o.o.</t>
  </si>
  <si>
    <t>23503746756</t>
  </si>
  <si>
    <t>Narudžbenica br. 240</t>
  </si>
  <si>
    <t>09.02.2024.</t>
  </si>
  <si>
    <t>6/2024-N</t>
  </si>
  <si>
    <t>90 dana</t>
  </si>
  <si>
    <t>Shimadzu d.o.o.</t>
  </si>
  <si>
    <t>Otvoreni postupak javne nabave</t>
  </si>
  <si>
    <t xml:space="preserve">38433000-9  38434000-6 </t>
  </si>
  <si>
    <t>EVV-03-2023</t>
  </si>
  <si>
    <t>16214531266</t>
  </si>
  <si>
    <r>
      <t xml:space="preserve">Ugovor o nabavi uređaja za određivanje kontaminanata i ukupnog ugljika, </t>
    </r>
    <r>
      <rPr>
        <b/>
        <sz val="10"/>
        <rFont val="Calibri"/>
        <family val="2"/>
        <charset val="238"/>
        <scheme val="minor"/>
      </rPr>
      <t>Grupa 3. TOC analizator - analizator ukupnog organskog ugljika u tekućim i krutim uzorcima</t>
    </r>
    <r>
      <rPr>
        <sz val="10"/>
        <rFont val="Calibri"/>
        <family val="2"/>
        <charset val="238"/>
        <scheme val="minor"/>
      </rPr>
      <t xml:space="preserve"> 143/2024</t>
    </r>
  </si>
  <si>
    <t>7/2024-N</t>
  </si>
  <si>
    <t>12.02.2024.</t>
  </si>
  <si>
    <t>BN-02-2024</t>
  </si>
  <si>
    <t xml:space="preserve">44400000-4 </t>
  </si>
  <si>
    <t>SMIT-COMMERCE d.o.o.</t>
  </si>
  <si>
    <t>95243482140</t>
  </si>
  <si>
    <t>8/2024-N</t>
  </si>
  <si>
    <t>BN-10-2024</t>
  </si>
  <si>
    <t xml:space="preserve">24000000-4 </t>
  </si>
  <si>
    <t>BOMI-LAB d.o.o.</t>
  </si>
  <si>
    <t>30293478878</t>
  </si>
  <si>
    <t xml:space="preserve">Ugovor o nabavi standarda za analize pirolizidinskih alkaloida </t>
  </si>
  <si>
    <t>9/2024-N</t>
  </si>
  <si>
    <t xml:space="preserve">Ugovor o nabavi potrošnog  tehničkog i elektromaterijala </t>
  </si>
  <si>
    <t>14.02.2024.</t>
  </si>
  <si>
    <t>15.02.2024.</t>
  </si>
  <si>
    <t>2/2024-N</t>
  </si>
  <si>
    <t>4/2024-N</t>
  </si>
  <si>
    <t>1/2024-N</t>
  </si>
  <si>
    <t>5/2024-N</t>
  </si>
  <si>
    <t>3/2024-N</t>
  </si>
  <si>
    <t>11/2024-N</t>
  </si>
  <si>
    <t xml:space="preserve">Otvoreni postupak javne nabave s ciljem sklapanja okvirnog sporazuma s tri gospodarska subjekta na razdoblje od dvije godine </t>
  </si>
  <si>
    <t>INA -Industrija nafte d.d.</t>
  </si>
  <si>
    <t>27759560625</t>
  </si>
  <si>
    <t>02.02.2024.</t>
  </si>
  <si>
    <t xml:space="preserve">1 godina </t>
  </si>
  <si>
    <t>10/2024-N</t>
  </si>
  <si>
    <r>
      <t xml:space="preserve">II. Ugovor o nabavi naftnih derivata, </t>
    </r>
    <r>
      <rPr>
        <b/>
        <sz val="10"/>
        <rFont val="Calibri"/>
        <family val="2"/>
        <charset val="238"/>
        <scheme val="minor"/>
      </rPr>
      <t>Grupa 1. Naftni derivati - isporuka na pumpnim stanicama ponuditelja - dizel i benzinsko gorivo</t>
    </r>
    <r>
      <rPr>
        <sz val="10"/>
        <rFont val="Calibri"/>
        <family val="2"/>
        <charset val="238"/>
        <scheme val="minor"/>
      </rPr>
      <t xml:space="preserve"> 137/2024</t>
    </r>
  </si>
  <si>
    <r>
      <t xml:space="preserve">II. Ugovor o nabavi naftnih derivata, </t>
    </r>
    <r>
      <rPr>
        <b/>
        <sz val="10"/>
        <rFont val="Calibri"/>
        <family val="2"/>
        <charset val="238"/>
        <scheme val="minor"/>
      </rPr>
      <t>Grupa 2. Naftni derivati - isporuka na lokacije naručitelja - dizel i benzinsko gorivo</t>
    </r>
    <r>
      <rPr>
        <sz val="10"/>
        <rFont val="Calibri"/>
        <family val="2"/>
        <charset val="238"/>
        <scheme val="minor"/>
      </rPr>
      <t xml:space="preserve"> 139/2024</t>
    </r>
  </si>
  <si>
    <t xml:space="preserve">Zajednička nabava putem Gradskog ureda za financije i javnu nabavu </t>
  </si>
  <si>
    <t>Ugovor za nabavu mrežne opreme za server sobu 168/2024</t>
  </si>
  <si>
    <t>EMV-17-2023</t>
  </si>
  <si>
    <t xml:space="preserve">32420000-3 </t>
  </si>
  <si>
    <t>KING ICT d.o.o.</t>
  </si>
  <si>
    <t>67001695549</t>
  </si>
  <si>
    <r>
      <t xml:space="preserve">Ugovor o nabavi uređaja za određivanje kontaminanata i ukupnog ugljika, </t>
    </r>
    <r>
      <rPr>
        <b/>
        <sz val="10"/>
        <rFont val="Calibri"/>
        <family val="2"/>
        <charset val="238"/>
        <scheme val="minor"/>
      </rPr>
      <t xml:space="preserve">Grupa 1. GC-MS - plinski kromatograf sa spektrometrom masa i automatskim uzorkivačem za tekuće i head space injektiranje </t>
    </r>
    <r>
      <rPr>
        <sz val="10"/>
        <rFont val="Calibri"/>
        <family val="2"/>
        <charset val="238"/>
        <scheme val="minor"/>
      </rPr>
      <t>177/2024</t>
    </r>
  </si>
  <si>
    <t>13.02.2024.</t>
  </si>
  <si>
    <t>12/2024-N</t>
  </si>
  <si>
    <r>
      <t>Ugovor o nabavi uređaja za određivanje kontaminanata i ukupnog ugljika,</t>
    </r>
    <r>
      <rPr>
        <b/>
        <sz val="10"/>
        <rFont val="Calibri"/>
        <family val="2"/>
        <charset val="238"/>
        <scheme val="minor"/>
      </rPr>
      <t xml:space="preserve"> Grupa 2. ICP-OES - induktivno spregnuta plazma optički emisijski spektrometar</t>
    </r>
    <r>
      <rPr>
        <sz val="10"/>
        <rFont val="Calibri"/>
        <family val="2"/>
        <charset val="238"/>
        <scheme val="minor"/>
      </rPr>
      <t xml:space="preserve"> 176/2024</t>
    </r>
  </si>
  <si>
    <t>Altium International d.o.o.</t>
  </si>
  <si>
    <t>18966227376</t>
  </si>
  <si>
    <t>13/2024-N</t>
  </si>
  <si>
    <t>14/2024-N</t>
  </si>
  <si>
    <t>16.02.2024.</t>
  </si>
  <si>
    <t>Godišnja licenca za najam diskovnog prostora</t>
  </si>
  <si>
    <t>BN-11-2024</t>
  </si>
  <si>
    <t xml:space="preserve">72252000-6 </t>
  </si>
  <si>
    <t xml:space="preserve">DATABOX d.o.o. </t>
  </si>
  <si>
    <t>27419475912</t>
  </si>
  <si>
    <t>Narudžbenica br. 313</t>
  </si>
  <si>
    <t>Izvođenje elektro radova vezano uz napajanje novog sterilizatora Cisa</t>
  </si>
  <si>
    <t>BN-12-2024</t>
  </si>
  <si>
    <t xml:space="preserve">45310000-3 </t>
  </si>
  <si>
    <t>INEL-MONTAŽA d.o.o.</t>
  </si>
  <si>
    <t>62345613352</t>
  </si>
  <si>
    <t>Narudžbenica br. 314</t>
  </si>
  <si>
    <t>22.02.2024.</t>
  </si>
  <si>
    <t>Ugovor za nabavu uredskog materijala 232/2024</t>
  </si>
  <si>
    <t>EMV-15-2023</t>
  </si>
  <si>
    <t xml:space="preserve">30192000-1  30199000-0 </t>
  </si>
  <si>
    <t>Makromikro grupa d.o.o.</t>
  </si>
  <si>
    <t>50467974870</t>
  </si>
  <si>
    <t>26.02.2024.</t>
  </si>
  <si>
    <t>15/2024-N</t>
  </si>
  <si>
    <t> 2023/S 0F2-0032808</t>
  </si>
  <si>
    <t>2023/S 0F2-0040202</t>
  </si>
  <si>
    <t> 2023/S F14-0049681</t>
  </si>
  <si>
    <t>16/2024-N</t>
  </si>
  <si>
    <t>BN -14-2024</t>
  </si>
  <si>
    <t>Ugovor za usluge dostavljanja pripremljene hrane (catering)</t>
  </si>
  <si>
    <t xml:space="preserve">55520000-1 </t>
  </si>
  <si>
    <t xml:space="preserve"> 99421577215</t>
  </si>
  <si>
    <t>ZVONA USLUGE d.o.o</t>
  </si>
  <si>
    <t>Okvirni sporazum za nabavu serverskih i klijentskih Microsoft licenci, Grupa 2. Licence za Microsoft Cloud rješenje vezano za održavanje GIS aplikacije Eko karte 246/2024</t>
  </si>
  <si>
    <t xml:space="preserve">Otvoreni postupak javne nabave s ciljem sklapanja okvirnog sporazuma s jednim gospodarskim subjektom na razdoblje od tri godine  </t>
  </si>
  <si>
    <t>2023/S 0F2-0050264</t>
  </si>
  <si>
    <t xml:space="preserve">30230000-0 </t>
  </si>
  <si>
    <t>EVV-06-2023</t>
  </si>
  <si>
    <t>Combis d.o.o.</t>
  </si>
  <si>
    <t>91678676896</t>
  </si>
  <si>
    <t>01.03.2024.</t>
  </si>
  <si>
    <t>3 godine</t>
  </si>
  <si>
    <t>17/2024-N</t>
  </si>
  <si>
    <t>18/2024-N</t>
  </si>
  <si>
    <t xml:space="preserve">79990000-0 </t>
  </si>
  <si>
    <t>BUREAU VERITAS CROATIA d.o.o.</t>
  </si>
  <si>
    <t xml:space="preserve"> Certifikacije za norme ISO 9001, ISO 14001 i ISO 45001</t>
  </si>
  <si>
    <t>04.03.2024.</t>
  </si>
  <si>
    <t>Narudžbenica br. 422</t>
  </si>
  <si>
    <t>BN-13-2024</t>
  </si>
  <si>
    <t>BN-06-2024</t>
  </si>
  <si>
    <t>79952000-2</t>
  </si>
  <si>
    <t>Tridea d.o.o.</t>
  </si>
  <si>
    <t>65822126370</t>
  </si>
  <si>
    <t xml:space="preserve">1 godinu </t>
  </si>
  <si>
    <t>19/2024-N</t>
  </si>
  <si>
    <t>II. Ugovor za usluge čišćenja</t>
  </si>
  <si>
    <t xml:space="preserve">Regis d.o.o. </t>
  </si>
  <si>
    <t>20/2024-N</t>
  </si>
  <si>
    <t>06.03.2024.</t>
  </si>
  <si>
    <t>Ugovor za elektroničke komunikacijske usluge u nepokretnoj mreži</t>
  </si>
  <si>
    <t xml:space="preserve">Otvoreni postupak javne nabave s ciljem sklapanja okvirnog sporazuma s jednim gospodarskim subjektom na razdoblje od dvije  godine  </t>
  </si>
  <si>
    <t>TELEMACH HRVATSKA d.o.o.</t>
  </si>
  <si>
    <t>70133616033</t>
  </si>
  <si>
    <t>od dana 1.3.2024. godine do dana 28.2.2025. godine.</t>
  </si>
  <si>
    <t>21/2024-N</t>
  </si>
  <si>
    <t>BN-15-2024</t>
  </si>
  <si>
    <t>38000000-5</t>
  </si>
  <si>
    <t>Ohm Lab d.o.o.</t>
  </si>
  <si>
    <t>81611524140</t>
  </si>
  <si>
    <t>18.03.2024.</t>
  </si>
  <si>
    <t>Narudžbenica br. 490</t>
  </si>
  <si>
    <t>Kefo d.o.o.</t>
  </si>
  <si>
    <t>09371680761</t>
  </si>
  <si>
    <t>Narudžbenica br. 491</t>
  </si>
  <si>
    <r>
      <t xml:space="preserve">Dispenzori, birete i termometri, </t>
    </r>
    <r>
      <rPr>
        <b/>
        <sz val="10"/>
        <rFont val="Calibri"/>
        <family val="2"/>
        <charset val="238"/>
        <scheme val="minor"/>
      </rPr>
      <t>Grupa 1. Dispenzori, birete i pipete</t>
    </r>
  </si>
  <si>
    <r>
      <t xml:space="preserve">Dispenzori, birete i termometri, </t>
    </r>
    <r>
      <rPr>
        <b/>
        <sz val="10"/>
        <rFont val="Calibri"/>
        <family val="2"/>
        <charset val="238"/>
        <scheme val="minor"/>
      </rPr>
      <t>Grupa 2. Termometri</t>
    </r>
  </si>
  <si>
    <t>21.03.2024.</t>
  </si>
  <si>
    <t xml:space="preserve">Ugovor o nabavi usluge organizacije kongresa o sigurnosti i kvaliteti hrane </t>
  </si>
  <si>
    <r>
      <t>Izrada studije ekvivalencije za referentne metode mjerenja frakcije lebdećih čestica PM</t>
    </r>
    <r>
      <rPr>
        <vertAlign val="subscript"/>
        <sz val="11"/>
        <rFont val="Calibri"/>
        <family val="2"/>
        <charset val="238"/>
      </rPr>
      <t xml:space="preserve">10 </t>
    </r>
    <r>
      <rPr>
        <sz val="11"/>
        <rFont val="Calibri"/>
        <family val="2"/>
        <charset val="238"/>
      </rPr>
      <t>i PM</t>
    </r>
    <r>
      <rPr>
        <vertAlign val="subscript"/>
        <sz val="11"/>
        <rFont val="Calibri"/>
        <family val="2"/>
        <charset val="238"/>
      </rPr>
      <t>2,5</t>
    </r>
  </si>
  <si>
    <t>BN-17-2024</t>
  </si>
  <si>
    <t xml:space="preserve">71900000-7 </t>
  </si>
  <si>
    <t>INSTITUT ZA MEDICINSKA ISTRAŽIVANJA I MEDICINU RADA</t>
  </si>
  <si>
    <t>30285469659</t>
  </si>
  <si>
    <t>19.03.2024.</t>
  </si>
  <si>
    <t>Narudžbenica br. 496</t>
  </si>
  <si>
    <t xml:space="preserve">Ugovor o nabavi certificiranih mikro filtrirajućih i ultra filtrirajućih sustava za kvalitetnu i sigurnu analitičku pripremu uzoraka u mikrobiologiji, kemiji i toksikologiji </t>
  </si>
  <si>
    <t>BN-16-2024</t>
  </si>
  <si>
    <t>33141000-0</t>
  </si>
  <si>
    <t>22/2024-N</t>
  </si>
  <si>
    <t>Usluga opremanja prostora i tehnička podrška u sklopu programa Sajam zdravlja "Štampar u tvom kvartu"</t>
  </si>
  <si>
    <t>BN-18-2024</t>
  </si>
  <si>
    <t xml:space="preserve">71356300-1 </t>
  </si>
  <si>
    <t>Amalgamare d.o.o.</t>
  </si>
  <si>
    <t>36700853212</t>
  </si>
  <si>
    <t>Narudžbenica br. 508</t>
  </si>
  <si>
    <t>do 31.12.2024.</t>
  </si>
  <si>
    <t>EMV-06-2023-P</t>
  </si>
  <si>
    <t xml:space="preserve">24950000-8 </t>
  </si>
  <si>
    <t>20.03.2024.</t>
  </si>
  <si>
    <t>23/2024-N</t>
  </si>
  <si>
    <t> 2023/S 0F2-0050314</t>
  </si>
  <si>
    <t>27.03.2024.</t>
  </si>
  <si>
    <t>02.04.2024.</t>
  </si>
  <si>
    <t>2022/S 0F2-0046405</t>
  </si>
  <si>
    <t>EVV-01-2022</t>
  </si>
  <si>
    <t>90919000-2</t>
  </si>
  <si>
    <t>24/2024-N</t>
  </si>
  <si>
    <t>25/2024-N</t>
  </si>
  <si>
    <t>26/2024-N</t>
  </si>
  <si>
    <t>EVV-05-2023</t>
  </si>
  <si>
    <t xml:space="preserve">34100000-8 </t>
  </si>
  <si>
    <t>BKS-LEASING CROATIA d.o.o.</t>
  </si>
  <si>
    <t>52277663197</t>
  </si>
  <si>
    <t>26.03.2024.</t>
  </si>
  <si>
    <r>
      <t>Ugovor o nabavi 25 vozila putem operativnog leasinga na razdoblje od 5 godina,</t>
    </r>
    <r>
      <rPr>
        <b/>
        <sz val="10"/>
        <rFont val="Calibri"/>
        <family val="2"/>
        <charset val="238"/>
        <scheme val="minor"/>
      </rPr>
      <t xml:space="preserve"> Grupa 1. Laka dostavna vozila</t>
    </r>
    <r>
      <rPr>
        <sz val="10"/>
        <rFont val="Calibri"/>
        <family val="2"/>
        <charset val="238"/>
        <scheme val="minor"/>
      </rPr>
      <t xml:space="preserve"> 358/2024</t>
    </r>
  </si>
  <si>
    <r>
      <t>Ugovor o nabavi 25 vozila putem operativnog leasinga na razdoblje od 5 godina,</t>
    </r>
    <r>
      <rPr>
        <b/>
        <sz val="10"/>
        <rFont val="Calibri"/>
        <family val="2"/>
        <charset val="238"/>
        <scheme val="minor"/>
      </rPr>
      <t xml:space="preserve"> Grupa 3. Kombinirano vozilo za prijevoz tereta</t>
    </r>
    <r>
      <rPr>
        <sz val="10"/>
        <rFont val="Calibri"/>
        <family val="2"/>
        <charset val="238"/>
        <scheme val="minor"/>
      </rPr>
      <t xml:space="preserve"> 358/2024</t>
    </r>
  </si>
  <si>
    <r>
      <t xml:space="preserve">Ugovor o nabavi 25 vozila putem operativnog leasinga na razdoblje od 5 godina, </t>
    </r>
    <r>
      <rPr>
        <b/>
        <sz val="10"/>
        <rFont val="Calibri"/>
        <family val="2"/>
        <charset val="238"/>
        <scheme val="minor"/>
      </rPr>
      <t>Grupa 4. Osobno terensko pick up vozilo</t>
    </r>
    <r>
      <rPr>
        <sz val="10"/>
        <rFont val="Calibri"/>
        <family val="2"/>
        <charset val="238"/>
        <scheme val="minor"/>
      </rPr>
      <t xml:space="preserve"> 358/2024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</si>
  <si>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4. Standardi za HPLC</t>
    </r>
    <r>
      <rPr>
        <sz val="10"/>
        <rFont val="Calibri"/>
        <family val="2"/>
        <charset val="238"/>
        <scheme val="minor"/>
      </rPr>
      <t xml:space="preserve"> 328/2024</t>
    </r>
  </si>
  <si>
    <t>5 godina (60 mjeseci)</t>
  </si>
  <si>
    <t>5  godina (60 mjeseci)</t>
  </si>
  <si>
    <t>27/2024-N</t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</si>
  <si>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 xml:space="preserve">Grupa 5. Standardi za plinsku kromatografiju </t>
    </r>
    <r>
      <rPr>
        <sz val="10"/>
        <rFont val="Calibri"/>
        <family val="2"/>
        <charset val="238"/>
        <scheme val="minor"/>
      </rPr>
      <t>362/2024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</si>
  <si>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7. Droge i psihotropne tvari</t>
    </r>
    <r>
      <rPr>
        <sz val="10"/>
        <rFont val="Calibri"/>
        <family val="2"/>
        <charset val="238"/>
        <scheme val="minor"/>
      </rPr>
      <t xml:space="preserve"> 362/2024</t>
    </r>
  </si>
  <si>
    <t>28/2024-N</t>
  </si>
  <si>
    <t>29/2024-N</t>
  </si>
  <si>
    <t>30/2024-N</t>
  </si>
  <si>
    <t>31/2024-N</t>
  </si>
  <si>
    <r>
      <t xml:space="preserve">Okvirni sporazum za nabavu laboratorijskog stakla,  </t>
    </r>
    <r>
      <rPr>
        <b/>
        <sz val="10"/>
        <rFont val="Calibri"/>
        <family val="2"/>
        <charset val="238"/>
        <scheme val="minor"/>
      </rPr>
      <t xml:space="preserve">  Grupa 1. Laboratorijsko staklo A klase </t>
    </r>
    <r>
      <rPr>
        <sz val="10"/>
        <rFont val="Calibri"/>
        <family val="2"/>
        <charset val="238"/>
        <scheme val="minor"/>
      </rPr>
      <t>376/2024</t>
    </r>
  </si>
  <si>
    <r>
      <t xml:space="preserve">Okvirni sporazum za nabavu laboratorijskog stakla,  </t>
    </r>
    <r>
      <rPr>
        <b/>
        <sz val="10"/>
        <rFont val="Calibri"/>
        <family val="2"/>
        <charset val="238"/>
        <scheme val="minor"/>
      </rPr>
      <t>Grupa 3. laboratorijsko staklo-epruvete, čaše, boce, lijevci i tikvice Erlenmayer</t>
    </r>
    <r>
      <rPr>
        <sz val="10"/>
        <rFont val="Calibri"/>
        <family val="2"/>
        <charset val="238"/>
        <scheme val="minor"/>
      </rPr>
      <t xml:space="preserve"> 376/2024</t>
    </r>
  </si>
  <si>
    <r>
      <t xml:space="preserve">Okvirni sporazum za nabavu laboratorijskog stakla,  </t>
    </r>
    <r>
      <rPr>
        <b/>
        <sz val="10"/>
        <rFont val="Calibri"/>
        <family val="2"/>
        <charset val="238"/>
        <scheme val="minor"/>
      </rPr>
      <t xml:space="preserve"> Grupa 2.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 xml:space="preserve">Laboratorijsko staklo - tikvice, pipete i cilindri </t>
    </r>
    <r>
      <rPr>
        <sz val="10"/>
        <rFont val="Calibri"/>
        <family val="2"/>
        <charset val="238"/>
        <scheme val="minor"/>
      </rPr>
      <t>376/2024</t>
    </r>
  </si>
  <si>
    <t xml:space="preserve">KUNA CORPORATION d.o.o. </t>
  </si>
  <si>
    <t>54600743656</t>
  </si>
  <si>
    <t>EMV-19-2023</t>
  </si>
  <si>
    <t xml:space="preserve">33793000-5 </t>
  </si>
  <si>
    <t>33793000-6</t>
  </si>
  <si>
    <t>33793000-7</t>
  </si>
  <si>
    <t>2023/S 0F2-0048037</t>
  </si>
  <si>
    <t>28.03.2024.</t>
  </si>
  <si>
    <t>2 godine</t>
  </si>
  <si>
    <t xml:space="preserve"> 27.03.2024.</t>
  </si>
  <si>
    <t>HEP-Opskrba d.o.o.</t>
  </si>
  <si>
    <t>63073332379</t>
  </si>
  <si>
    <t>32/2024-N</t>
  </si>
  <si>
    <r>
      <t>I. Ugovor za nabavu serverskih i klijentskih Microsoft licenci,</t>
    </r>
    <r>
      <rPr>
        <b/>
        <sz val="10"/>
        <rFont val="Calibri"/>
        <family val="2"/>
        <charset val="238"/>
        <scheme val="minor"/>
      </rPr>
      <t xml:space="preserve"> Grupa 2. Licence za Microsoft Cloud rješenje vezano za održavanje GIS aplikacije Eko karte </t>
    </r>
  </si>
  <si>
    <r>
      <t xml:space="preserve">I. Ugovor za nabavu laboratorijskog stakla,  </t>
    </r>
    <r>
      <rPr>
        <b/>
        <sz val="10"/>
        <rFont val="Calibri"/>
        <family val="2"/>
        <charset val="238"/>
        <scheme val="minor"/>
      </rPr>
      <t xml:space="preserve">Grupa 3. laboratorijsko staklo-epruvete, čaše, boce, lijevci i tikvice Erlenmayer </t>
    </r>
  </si>
  <si>
    <r>
      <t xml:space="preserve">I. Ugovor za nabavu laboratorijskog stakla, </t>
    </r>
    <r>
      <rPr>
        <b/>
        <sz val="10"/>
        <rFont val="Calibri"/>
        <family val="2"/>
        <charset val="238"/>
        <scheme val="minor"/>
      </rPr>
      <t xml:space="preserve">Grupa 2. Laboratorijsko staklo - tikvice, pipete i cilindri </t>
    </r>
  </si>
  <si>
    <r>
      <t xml:space="preserve">I. Ugovor  za nabavu laboratorijskog stakla, </t>
    </r>
    <r>
      <rPr>
        <b/>
        <sz val="10"/>
        <rFont val="Calibri"/>
        <family val="2"/>
        <charset val="238"/>
        <scheme val="minor"/>
      </rPr>
      <t xml:space="preserve">Grupa 1. Laboratorijsko staklo A klase </t>
    </r>
  </si>
  <si>
    <t>12 mjeseci</t>
  </si>
  <si>
    <t>33/2024-N</t>
  </si>
  <si>
    <t>34/2024-N</t>
  </si>
  <si>
    <t>35/2024-N</t>
  </si>
  <si>
    <t xml:space="preserve">Ugovor o nabavi krvi i krvnih pripravaka </t>
  </si>
  <si>
    <t>Biognost d.o.o.</t>
  </si>
  <si>
    <t>BN-22-2024</t>
  </si>
  <si>
    <t xml:space="preserve">33141580-9  33141000-0 </t>
  </si>
  <si>
    <t>36/2024-N</t>
  </si>
  <si>
    <t>Ugovor o opskrbi krajnjeg kupca 0-24-1255 (električna energija)</t>
  </si>
  <si>
    <t>09.04.2024.</t>
  </si>
  <si>
    <t>N/D</t>
  </si>
  <si>
    <t>19.04.2024.</t>
  </si>
  <si>
    <t>Zajednička nabava putem Gradskog ureda za financije i javnu nabavu, prema Ugovoru reg. br. 385/2024</t>
  </si>
  <si>
    <t>37/2024-N</t>
  </si>
  <si>
    <t>Ugovor o uslugama komunikacijskog savjetovanja i odnosa s javnošću</t>
  </si>
  <si>
    <t>BN-19-2024</t>
  </si>
  <si>
    <t>79416000-3</t>
  </si>
  <si>
    <t xml:space="preserve">TROTOČKA d.o.o. </t>
  </si>
  <si>
    <t>67059989656</t>
  </si>
  <si>
    <t>23.04.2024.</t>
  </si>
  <si>
    <t>Servis i održavanje fotokoprinih uređaja</t>
  </si>
  <si>
    <t>BN-20-2024</t>
  </si>
  <si>
    <t>50310000-1</t>
  </si>
  <si>
    <t>OGANJ d.o.o.</t>
  </si>
  <si>
    <t>10077695689</t>
  </si>
  <si>
    <t xml:space="preserve">60 dana </t>
  </si>
  <si>
    <t>Narudžbenica br. 674</t>
  </si>
  <si>
    <t>Popravak uređaja VITEK MS za masenu spektrometriju, inv.br. 17028</t>
  </si>
  <si>
    <t>BN-26-2024</t>
  </si>
  <si>
    <t xml:space="preserve">50410000-2 </t>
  </si>
  <si>
    <t>A&amp;B d.o.o.</t>
  </si>
  <si>
    <t>93613785608</t>
  </si>
  <si>
    <t>25.04.2024.</t>
  </si>
  <si>
    <t>30 dana</t>
  </si>
  <si>
    <t>Narudžbenica br. 703</t>
  </si>
  <si>
    <t xml:space="preserve">Ugovor o nabavi testova za kvantitativno određivanje kalprotektina u stolici </t>
  </si>
  <si>
    <t>BN-27-2024</t>
  </si>
  <si>
    <t>MEDI-LAB d.o.o.</t>
  </si>
  <si>
    <t>77804145433</t>
  </si>
  <si>
    <t>do 30.08.2024.</t>
  </si>
  <si>
    <t>38/2024-N</t>
  </si>
  <si>
    <t>03.05.2024.</t>
  </si>
  <si>
    <t>39/2024-N</t>
  </si>
  <si>
    <t>40/2024-N</t>
  </si>
  <si>
    <t xml:space="preserve">Ugovor o nabavi svježeg voća </t>
  </si>
  <si>
    <t xml:space="preserve">15300000-1 </t>
  </si>
  <si>
    <t>BN-24-2024</t>
  </si>
  <si>
    <t>NEL voće d.o.o.</t>
  </si>
  <si>
    <t>25565767512</t>
  </si>
  <si>
    <t xml:space="preserve">Ugovor o nabavi imunoloških testova intolerancije na hranu </t>
  </si>
  <si>
    <t xml:space="preserve">33695000-8 </t>
  </si>
  <si>
    <t>BN-25-2024</t>
  </si>
  <si>
    <t>14.05.2024.</t>
  </si>
  <si>
    <t>17.05.2024.</t>
  </si>
  <si>
    <t>BN-28-2024</t>
  </si>
  <si>
    <t>Programska podrška za postojeće sustave, Grupa 1. Programska podrška za udaljeno spajanje (2FA),
Grupa 2. Programska podrška za upravljanje i auditing AD servisa</t>
  </si>
  <si>
    <t>48000000-8</t>
  </si>
  <si>
    <t>10.06.2024.</t>
  </si>
  <si>
    <t>Narudžbenica br. 931</t>
  </si>
  <si>
    <t>Cjepivo protiv KME za odrasle</t>
  </si>
  <si>
    <t>BN-30-2024</t>
  </si>
  <si>
    <t xml:space="preserve">33651600-4 </t>
  </si>
  <si>
    <t>Oktal Pharma d.o.o.</t>
  </si>
  <si>
    <t>30750621355</t>
  </si>
  <si>
    <t>29.05.2024. 10.06.2024.</t>
  </si>
  <si>
    <t>Narudžbenica br. 880 i 935</t>
  </si>
  <si>
    <t>Sporazumni raskid ugovora</t>
  </si>
  <si>
    <t>12.06.2024.</t>
  </si>
  <si>
    <t>EVV-02-2024</t>
  </si>
  <si>
    <t>41/2024-N</t>
  </si>
  <si>
    <t>2024/S F02-0002548</t>
  </si>
  <si>
    <t>42/2024-N</t>
  </si>
  <si>
    <t>I. ugovor za nabavu serverskih i klijentskih Microsoft licenci</t>
  </si>
  <si>
    <t>Okvirni sporazum za nabavu serverske i klijentske Microsoft licence, 601/2024</t>
  </si>
  <si>
    <t>17.06.2024.</t>
  </si>
  <si>
    <t>Ugovor o nabavi zaštićenih obrazaca, reg. br. 643/2024</t>
  </si>
  <si>
    <t>EMV-05-2024</t>
  </si>
  <si>
    <t xml:space="preserve">22820000-4 </t>
  </si>
  <si>
    <t>Pregovarački postupak javne nabave bez prethodne objave poziva na nadmetanje</t>
  </si>
  <si>
    <t>Narodne novine d.d.</t>
  </si>
  <si>
    <t>64546066176</t>
  </si>
  <si>
    <t>24.06.2024.</t>
  </si>
  <si>
    <t>43/2024-N</t>
  </si>
  <si>
    <t>2024/S F15-0000054</t>
  </si>
  <si>
    <t>2024/S F02-0001696</t>
  </si>
  <si>
    <t>Otvoreni postupak javne nabave s ciljem sklapanja okvirnog sporazuma s jednim gospodarskim subjektom na razdoblje od dvije godine</t>
  </si>
  <si>
    <t>ŠPREM d.o.o.</t>
  </si>
  <si>
    <t>44/2024-N</t>
  </si>
  <si>
    <t>EMV-04-2024</t>
  </si>
  <si>
    <t xml:space="preserve">50110000-9 </t>
  </si>
  <si>
    <t>42254259851</t>
  </si>
  <si>
    <t>03.07.2024</t>
  </si>
  <si>
    <r>
      <t xml:space="preserve">Okvirni sporazum za usluge tekućeg održavanja prijevoznih sredstava - servisi i popravci vozila, </t>
    </r>
    <r>
      <rPr>
        <b/>
        <sz val="10"/>
        <rFont val="Calibri"/>
        <family val="2"/>
        <charset val="238"/>
        <scheme val="minor"/>
      </rPr>
      <t>Grupa 2. Servisiranje i održavanje vozila DACIA</t>
    </r>
    <r>
      <rPr>
        <sz val="10"/>
        <rFont val="Calibri"/>
        <family val="2"/>
        <charset val="238"/>
        <scheme val="minor"/>
      </rPr>
      <t xml:space="preserve"> 699/2024</t>
    </r>
  </si>
  <si>
    <t>BIOMEDICA DIJAGNOSTIKA d.o.o</t>
  </si>
  <si>
    <t>74069690736</t>
  </si>
  <si>
    <t>45/2024-N</t>
  </si>
  <si>
    <t>EKONERG-institut za energetiku i zaštitu okoliša d.o.o</t>
  </si>
  <si>
    <t>71690188016</t>
  </si>
  <si>
    <t>46/2024-N</t>
  </si>
  <si>
    <t>EUROKONTAKT d.o.o</t>
  </si>
  <si>
    <t>49239363202</t>
  </si>
  <si>
    <t>47/2024-N</t>
  </si>
  <si>
    <t>GLENINVEST d.o.o</t>
  </si>
  <si>
    <t>82125295985</t>
  </si>
  <si>
    <t>48/2024-N</t>
  </si>
  <si>
    <t>LABTIM ADRIA d.o.o</t>
  </si>
  <si>
    <t>49717181965</t>
  </si>
  <si>
    <t>49/2024-N</t>
  </si>
  <si>
    <t>PRIMALAB d.o.o.</t>
  </si>
  <si>
    <t>83028109264</t>
  </si>
  <si>
    <t>50/2024-N</t>
  </si>
  <si>
    <t>SHIMADZU d.o.o</t>
  </si>
  <si>
    <t>51/2024-N</t>
  </si>
  <si>
    <t>ALTIUM INTERNATIONAL d.o.o</t>
  </si>
  <si>
    <t>52/2024-N</t>
  </si>
  <si>
    <t>53/2024-N</t>
  </si>
  <si>
    <t>54/2024-N</t>
  </si>
  <si>
    <t xml:space="preserve">LABOMAR d.o.o.  </t>
  </si>
  <si>
    <t>55/2024-N</t>
  </si>
  <si>
    <t>56/2024-N</t>
  </si>
  <si>
    <t>57/2024-N</t>
  </si>
  <si>
    <t>58/2024-N</t>
  </si>
  <si>
    <t>EMV-05-2022</t>
  </si>
  <si>
    <t>59/2024-N</t>
  </si>
  <si>
    <t>Okvirni sporazum za nabavu tehničkih plinova, 709/2024</t>
  </si>
  <si>
    <t>60/2024-N</t>
  </si>
  <si>
    <t>2024/S F02-0003341</t>
  </si>
  <si>
    <t>EMV-11-2024</t>
  </si>
  <si>
    <t xml:space="preserve">24110000-8 </t>
  </si>
  <si>
    <t>MESSER CROATIA PLIN d.o.o.</t>
  </si>
  <si>
    <t>08.07.2024</t>
  </si>
  <si>
    <t>61/2024-N</t>
  </si>
  <si>
    <t>I. Ugovor za nabavu tehničkih plinova</t>
  </si>
  <si>
    <t>32179081874</t>
  </si>
  <si>
    <t>62/2024-N</t>
  </si>
  <si>
    <t>63/2024-N</t>
  </si>
  <si>
    <t>64/2024-N</t>
  </si>
  <si>
    <t>BN-23-2024</t>
  </si>
  <si>
    <t>Labomar d.o.o.</t>
  </si>
  <si>
    <t>65/2024-N</t>
  </si>
  <si>
    <t>66/2024-N</t>
  </si>
  <si>
    <t xml:space="preserve">Ugovor o nabavi usluga održavanja sustava za pripremu purificirane vode </t>
  </si>
  <si>
    <t>BN-31-2024</t>
  </si>
  <si>
    <t xml:space="preserve">65120000-0 </t>
  </si>
  <si>
    <t>NATURAL WATER SYSTEMS d.o.o.</t>
  </si>
  <si>
    <t>25396918884</t>
  </si>
  <si>
    <t>67/2024-N</t>
  </si>
  <si>
    <t>Narudžbenica br. 1090</t>
  </si>
  <si>
    <t xml:space="preserve">45400000-1 </t>
  </si>
  <si>
    <t>Građevinsko obrtnički radovi na sanaciji oštećenja na Zgradi A</t>
  </si>
  <si>
    <t>BN-29-2024</t>
  </si>
  <si>
    <t>Kultura prostora d.o.o.</t>
  </si>
  <si>
    <t>47515095633</t>
  </si>
  <si>
    <t>15.07.2024.</t>
  </si>
  <si>
    <t>60 dana od uvođenja u posao</t>
  </si>
  <si>
    <t>17.07.2024.</t>
  </si>
  <si>
    <r>
      <t xml:space="preserve">Ugovor o nabavi kitova za PCR iz okolišnih uzorka i hrane, </t>
    </r>
    <r>
      <rPr>
        <b/>
        <sz val="10"/>
        <rFont val="Calibri"/>
        <family val="2"/>
        <charset val="238"/>
        <scheme val="minor"/>
      </rPr>
      <t>Grupa 1. Kitovi za izolaciju i pročišćavanje DNA iz okolišnih uzoraka i hrane</t>
    </r>
  </si>
  <si>
    <r>
      <t xml:space="preserve">Ugovor o nabavi kitova za PCR iz okolišnih uzorka i hrane,  </t>
    </r>
    <r>
      <rPr>
        <b/>
        <sz val="10"/>
        <rFont val="Calibri"/>
        <family val="2"/>
        <charset val="238"/>
        <scheme val="minor"/>
      </rPr>
      <t>Grupa 2. Kitovi za detekciju i kvantifikaciju alergena i detekciju različitih životinjskih vrsta iz okolišnih uzoraka i hrane</t>
    </r>
  </si>
  <si>
    <r>
      <t xml:space="preserve">Ugovor o nabavi kitova za PCR iz okolišnih uzorka i hrane,  </t>
    </r>
    <r>
      <rPr>
        <b/>
        <sz val="10"/>
        <rFont val="Calibri"/>
        <family val="2"/>
        <charset val="238"/>
        <scheme val="minor"/>
      </rPr>
      <t>Grupa 3. Kitovi za detekciju patogenih mikroorganizama iz okolišnih uzoraka i hrane</t>
    </r>
  </si>
  <si>
    <r>
      <t xml:space="preserve">Ugovor o nabavi kitova za PCR iz okolišnih uzorka i hrane,  </t>
    </r>
    <r>
      <rPr>
        <b/>
        <sz val="10"/>
        <rFont val="Calibri"/>
        <family val="2"/>
        <charset val="238"/>
        <scheme val="minor"/>
      </rPr>
      <t xml:space="preserve"> Grupa 4. Kitovi za GMO screening uzorka hrane </t>
    </r>
  </si>
  <si>
    <t>2022/S 0F2-0051587</t>
  </si>
  <si>
    <r>
      <t xml:space="preserve">II. UGOVOR ZA USLUGE TEKUĆEG ODRŽAVANJA LABORATORIJSKE OPREME I POSTROJENJA
</t>
    </r>
    <r>
      <rPr>
        <b/>
        <sz val="10"/>
        <rFont val="Calibri"/>
        <family val="2"/>
        <charset val="238"/>
        <scheme val="minor"/>
      </rPr>
      <t>GRUPA 12 . USLUGE TEKUĆEG ODRŽAVANJA LABORATORIJSKE OPREME PROIZVOĐAČA/SCHUETT-BIOTEC, PALL</t>
    </r>
  </si>
  <si>
    <r>
      <t xml:space="preserve">II. UGOVOR ZA USLUGE TEKUĆEG ODRŽAVANJA LABORATORIJSKE OPREME I POSTROJENJA GRUPA, </t>
    </r>
    <r>
      <rPr>
        <b/>
        <sz val="10"/>
        <rFont val="Calibri"/>
        <family val="2"/>
        <charset val="238"/>
        <scheme val="minor"/>
      </rPr>
      <t>21. USLUGE TEKUĆEG ODRŽAVANJA LABORATORIJSKE OPREME PROIZVOĐAČA/SMEG</t>
    </r>
  </si>
  <si>
    <r>
      <t xml:space="preserve">II. UGOVOR ZA USLUGE TEKUĆEG ODRŽAVANJA LABORATORIJSKE OPREME I POSTROJENJA </t>
    </r>
    <r>
      <rPr>
        <b/>
        <sz val="10"/>
        <rFont val="Calibri"/>
        <family val="2"/>
        <charset val="238"/>
        <scheme val="minor"/>
      </rPr>
      <t>GRUPA, 16. USLUGE TEKUĆEG ODRŽAVANJA LABORATORIJSKE OPREME PROIZVOĐAČA/EVERMED, WAECO</t>
    </r>
  </si>
  <si>
    <r>
      <t xml:space="preserve">II.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13. USLUGE TEKUĆEG ODRŽAVANJA LABORATORIJSKE OPREME PROIZVOĐAČA/POL EKO, DECAGON USA, BINDER, TEHTNICA</t>
    </r>
  </si>
  <si>
    <r>
      <t xml:space="preserve">II.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47. USLUGE TEKUĆEG ODRŽAVANJA LABORATORIJSKE OPREME PROIZVOĐAČA/MEDICAL PROJECT</t>
    </r>
  </si>
  <si>
    <t>24.07.2024.</t>
  </si>
  <si>
    <r>
      <t xml:space="preserve">II. UGOVOR
ZA USLUGE TEKUĆEG ODRŽAVANJA LABORATORIJSKE OPREME I POSTROJENJA,
</t>
    </r>
    <r>
      <rPr>
        <b/>
        <sz val="10"/>
        <rFont val="Calibri"/>
        <family val="2"/>
        <charset val="238"/>
        <scheme val="minor"/>
      </rPr>
      <t xml:space="preserve"> GRUPA 25. USLUGE TEKUĆEG ODRŽAVANJA LABORATORIJSKE OPREME PROIZVOĐAČA/WATERS
</t>
    </r>
  </si>
  <si>
    <r>
      <t xml:space="preserve">II. UGOVOR
ZA USLUGE TEKUĆEG ODRŽAVANJA LABORATORIJSKE OPREME I POSTROJENJA,
</t>
    </r>
    <r>
      <rPr>
        <b/>
        <sz val="10"/>
        <rFont val="Calibri"/>
        <family val="2"/>
        <charset val="238"/>
        <scheme val="minor"/>
      </rPr>
      <t xml:space="preserve"> GRUPA 8. USLUGE TEKUĆEG ODRŽAVANJA LABORATORIJSKE OPREME PROIZVOĐAČA/BUCHI, METHROM</t>
    </r>
    <r>
      <rPr>
        <sz val="10"/>
        <rFont val="Calibri"/>
        <family val="2"/>
        <charset val="238"/>
        <scheme val="minor"/>
      </rPr>
      <t xml:space="preserve">
</t>
    </r>
  </si>
  <si>
    <t>26.07.2024.</t>
  </si>
  <si>
    <r>
      <t xml:space="preserve">II. UGOVOR
ZA USLUGE TEKUĆEG ODRŽAVANJA LABORATORIJSKE OPREME I POSTROJENJA,
</t>
    </r>
    <r>
      <rPr>
        <b/>
        <sz val="10"/>
        <rFont val="Calibri"/>
        <family val="2"/>
        <charset val="238"/>
        <scheme val="minor"/>
      </rPr>
      <t>GRUPA 22. USLUGE TEKUĆEG ODRŽAVANJA LABORATORIJSKE OPREME PROIZVOĐAČA/MIELE</t>
    </r>
    <r>
      <rPr>
        <sz val="10"/>
        <rFont val="Calibri"/>
        <family val="2"/>
        <charset val="238"/>
        <scheme val="minor"/>
      </rPr>
      <t xml:space="preserve">
</t>
    </r>
  </si>
  <si>
    <t>31.07.2024.</t>
  </si>
  <si>
    <r>
      <t xml:space="preserve">I. Ugovor za usluge tekućeg održavanja prijevoznih sredstava - servisi i popravci vozila, </t>
    </r>
    <r>
      <rPr>
        <b/>
        <sz val="10"/>
        <rFont val="Calibri"/>
        <family val="2"/>
        <charset val="238"/>
        <scheme val="minor"/>
      </rPr>
      <t>Grupa 2. Servisiranje i održavanje vozila DACIA</t>
    </r>
    <r>
      <rPr>
        <sz val="10"/>
        <rFont val="Calibri"/>
        <family val="2"/>
        <charset val="238"/>
        <scheme val="minor"/>
      </rPr>
      <t xml:space="preserve"> </t>
    </r>
  </si>
  <si>
    <t>02.08.2024.</t>
  </si>
  <si>
    <r>
      <t xml:space="preserve">II. UGOVOR
ZA USLUGE TEKUĆEG ODRŽAVANJA LABORATORIJSKE OPREME I POSTROJENJA,
</t>
    </r>
    <r>
      <rPr>
        <b/>
        <sz val="10"/>
        <rFont val="Calibri"/>
        <family val="2"/>
        <charset val="238"/>
        <scheme val="minor"/>
      </rPr>
      <t>GRUPA 3 . USLUGE TEKUĆEG ODRŽAVANJA LABORATORIJSKE OPREME PROIZVOĐAČA/AGILENT, PEEK SCIENTIC</t>
    </r>
    <r>
      <rPr>
        <sz val="10"/>
        <rFont val="Calibri"/>
        <family val="2"/>
        <charset val="238"/>
        <scheme val="minor"/>
      </rPr>
      <t xml:space="preserve">
</t>
    </r>
  </si>
  <si>
    <r>
      <t xml:space="preserve">II. UGOVOR ZA USLUGE TEKUĆEG ODRŽAVANJA LABORATORIJSKE OPREME I POSTROJENJA,
</t>
    </r>
    <r>
      <rPr>
        <b/>
        <sz val="10"/>
        <rFont val="Calibri"/>
        <family val="2"/>
        <charset val="238"/>
        <scheme val="minor"/>
      </rPr>
      <t>GRUPA 6. USLUGE TEKUĆEG ODRŽAVANJA LABORATORIJSKE OPREME PROIZVOĐAČA/MILESTONE</t>
    </r>
  </si>
  <si>
    <r>
      <t xml:space="preserve">II. UGOVOR ZA USLUGE TEKUĆEG ODRŽAVANJA LABORATORIJSKE OPREME I POSTROJENJA,
</t>
    </r>
    <r>
      <rPr>
        <b/>
        <sz val="10"/>
        <rFont val="Calibri"/>
        <family val="2"/>
        <charset val="238"/>
        <scheme val="minor"/>
      </rPr>
      <t>GRUPA 41. USLUGE TEKUĆEG ODRŽAVANJA LABORATORIJSKE OPREME PROIZVOĐAČA/ALIFAX</t>
    </r>
  </si>
  <si>
    <t>Oprema za analizu hrane, Grupa 1. Elisa čitač</t>
  </si>
  <si>
    <t>BN-32-2024</t>
  </si>
  <si>
    <t xml:space="preserve">38000000-5 
38300000-8 </t>
  </si>
  <si>
    <t>01.08.2024.</t>
  </si>
  <si>
    <t>Narudžbenica br. 1179</t>
  </si>
  <si>
    <t>Narudžbenica br. 1180</t>
  </si>
  <si>
    <t>26.04.2024.</t>
  </si>
  <si>
    <t>30.04.2024.</t>
  </si>
  <si>
    <t>06.05.2024.</t>
  </si>
  <si>
    <t>06.08.2024.</t>
  </si>
  <si>
    <t>Usluga organizacije 3. simpozija "Mladi i (ne)ovisni"</t>
  </si>
  <si>
    <t xml:space="preserve">79952000-2 </t>
  </si>
  <si>
    <t>BN-34-2024</t>
  </si>
  <si>
    <t>Conventus Credo d.o.o.</t>
  </si>
  <si>
    <t>94766180676</t>
  </si>
  <si>
    <t>Narudžbenica br. 1184</t>
  </si>
  <si>
    <t>68/2024-N</t>
  </si>
  <si>
    <t>69/2024-N</t>
  </si>
  <si>
    <t>EMV-06-2024</t>
  </si>
  <si>
    <t>2024/S F02-0003587</t>
  </si>
  <si>
    <t>Zajed. ponud.: TIP - ZAGREB d.o.o. - nositelj, ZOLA d.o.o. - član</t>
  </si>
  <si>
    <t xml:space="preserve">30125000-1 </t>
  </si>
  <si>
    <t>36198195227   18687961705</t>
  </si>
  <si>
    <t xml:space="preserve">BOMI-LAB d.o.o. </t>
  </si>
  <si>
    <t>Ugovor za nabavu tonera i tinti 796/2024</t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</si>
  <si>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 xml:space="preserve">Grupa 3. Kitovi, reagensi i ostali potrošni materijal za rad na Elite InGenius aparatu </t>
    </r>
    <r>
      <rPr>
        <sz val="10"/>
        <rFont val="Calibri"/>
        <family val="2"/>
        <charset val="238"/>
        <scheme val="minor"/>
      </rPr>
      <t>805/2024</t>
    </r>
  </si>
  <si>
    <t>EVV-01-2024</t>
  </si>
  <si>
    <t>2024/S F02-0003467</t>
  </si>
  <si>
    <t>BARKOM - G.M. d.o.o.</t>
  </si>
  <si>
    <t>EMV-09-2024</t>
  </si>
  <si>
    <t>2024/S F02-0003320</t>
  </si>
  <si>
    <t>25.07.2024.</t>
  </si>
  <si>
    <t>29.07.2024.</t>
  </si>
  <si>
    <t>70/2024-N</t>
  </si>
  <si>
    <t xml:space="preserve">I. Ugovor za nabavu sredstva za osobnu higijenu </t>
  </si>
  <si>
    <t>71/2024-N</t>
  </si>
  <si>
    <t>Okvirni sporazum za nabavu sredstva za osobnu higijenu 801/2024</t>
  </si>
  <si>
    <t>08.08.2024.</t>
  </si>
  <si>
    <r>
      <t>II. UGOVOR
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49. USLUGE TEKUĆEG ODRŽAVANJA LABORATORIJSKE OPREME PROIZVOĐAČA/CISA</t>
    </r>
    <r>
      <rPr>
        <sz val="10"/>
        <rFont val="Calibri"/>
        <family val="2"/>
        <charset val="238"/>
        <scheme val="minor"/>
      </rPr>
      <t xml:space="preserve">
</t>
    </r>
  </si>
  <si>
    <r>
      <t xml:space="preserve">II. UGOVOR
ZA USLUGE TEKUĆEG ODRŽAVANJA LABORATORIJSKE OPREME I POSTROJENJA
</t>
    </r>
    <r>
      <rPr>
        <b/>
        <sz val="10"/>
        <rFont val="Calibri"/>
        <family val="2"/>
        <charset val="238"/>
        <scheme val="minor"/>
      </rPr>
      <t>GRUPA 26. USLUGE TEKUĆEG ODRŽAVANJA LABORATORIJSKE OPREME PROIZVOĐAČA/HORIBA</t>
    </r>
    <r>
      <rPr>
        <sz val="10"/>
        <rFont val="Calibri"/>
        <family val="2"/>
        <charset val="238"/>
        <scheme val="minor"/>
      </rPr>
      <t xml:space="preserve">
</t>
    </r>
  </si>
  <si>
    <t>09.08.2024.</t>
  </si>
  <si>
    <t>29.02.2024.</t>
  </si>
  <si>
    <t>12.04.2024.</t>
  </si>
  <si>
    <t>16.04.2024.</t>
  </si>
  <si>
    <t>29.05.2024.</t>
  </si>
  <si>
    <t>11.06.2024.</t>
  </si>
  <si>
    <t>13.08.2024.</t>
  </si>
  <si>
    <r>
      <t xml:space="preserve">II. UGOVOR ZA USLUGE TEKUĆEG ODRŽAVANJA LABORATORIJSKE OPREME I POSTROJENJA,
</t>
    </r>
    <r>
      <rPr>
        <b/>
        <sz val="10"/>
        <rFont val="Calibri"/>
        <family val="2"/>
        <charset val="238"/>
        <scheme val="minor"/>
      </rPr>
      <t>GRUPA 2. USLUGE TEKUĆEG ODRŽAVANJA LABORATORIJSKE OPREME PROIZVOĐAČA/SHIMADZU</t>
    </r>
    <r>
      <rPr>
        <sz val="10"/>
        <rFont val="Calibri"/>
        <family val="2"/>
        <charset val="238"/>
        <scheme val="minor"/>
      </rPr>
      <t xml:space="preserve">
</t>
    </r>
  </si>
  <si>
    <t>2024/S F02-0005553</t>
  </si>
  <si>
    <t>EMV-15-2024</t>
  </si>
  <si>
    <t xml:space="preserve">503112310-1 </t>
  </si>
  <si>
    <r>
      <t xml:space="preserve">UGOVOR O ODRŽAVANJU POSTOJEĆEG SUSTAVA AUTOMATIZIRANIH MJERNIH STANICA (PROGRAM EKO KARTA GRADA ZAGREBA), </t>
    </r>
    <r>
      <rPr>
        <b/>
        <sz val="10"/>
        <rFont val="Calibri"/>
        <family val="2"/>
        <charset val="238"/>
        <scheme val="minor"/>
      </rPr>
      <t xml:space="preserve"> Grupa 1. Održavanje mjernih stanica za praćenje kvalitete zraka</t>
    </r>
    <r>
      <rPr>
        <sz val="10"/>
        <rFont val="Calibri"/>
        <family val="2"/>
        <charset val="238"/>
        <scheme val="minor"/>
      </rPr>
      <t xml:space="preserve"> 842/2024</t>
    </r>
  </si>
  <si>
    <t>Smart Sense d.o.o.</t>
  </si>
  <si>
    <r>
      <t xml:space="preserve">UGOVOR O ODRŽAVANJU POSTOJEĆEG SUSTAVA AUTOMATIZIRANIH MJERNIH STANICA (PROGRAM EKO KARTA GRADA ZAGREBA),  </t>
    </r>
    <r>
      <rPr>
        <b/>
        <sz val="10"/>
        <rFont val="Calibri"/>
        <family val="2"/>
        <charset val="238"/>
        <scheme val="minor"/>
      </rPr>
      <t>Grupa 2. Najam i održavanje mjernih stanica za praćenje kvalitete zrak</t>
    </r>
    <r>
      <rPr>
        <sz val="10"/>
        <rFont val="Calibri"/>
        <family val="2"/>
        <charset val="238"/>
        <scheme val="minor"/>
      </rPr>
      <t>a 842/2024</t>
    </r>
  </si>
  <si>
    <t>94395426370</t>
  </si>
  <si>
    <t>72/2024-N</t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</si>
  <si>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>Grupa 2. Kitovi, reagensi i ostali potrošni materijal za rad na LightCycler 480 II aparatu</t>
    </r>
    <r>
      <rPr>
        <sz val="10"/>
        <rFont val="Calibri"/>
        <family val="2"/>
        <charset val="238"/>
        <scheme val="minor"/>
      </rPr>
      <t xml:space="preserve"> 851/2024</t>
    </r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</si>
  <si>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>Grupa 4. Kitovi, reagensi i ostali potrošni materijal za rad na Biofire Filmarray aparatu</t>
    </r>
    <r>
      <rPr>
        <sz val="10"/>
        <rFont val="Calibri"/>
        <family val="2"/>
        <charset val="238"/>
        <scheme val="minor"/>
      </rPr>
      <t xml:space="preserve"> 853/2024</t>
    </r>
  </si>
  <si>
    <t>73/2024-N</t>
  </si>
  <si>
    <t>74/2024-N</t>
  </si>
  <si>
    <t>Okvirni sporazum za nabavu sanitetskog mateirjala 854/2024</t>
  </si>
  <si>
    <t>2024/S F02-0004729</t>
  </si>
  <si>
    <t>EMV-10-2024</t>
  </si>
  <si>
    <t xml:space="preserve">33140000-3 </t>
  </si>
  <si>
    <t>75/2024-N</t>
  </si>
  <si>
    <t>76/2024-N</t>
  </si>
  <si>
    <t>JASIKA d.o.o.</t>
  </si>
  <si>
    <t>62815184072</t>
  </si>
  <si>
    <t>77/2024-N</t>
  </si>
  <si>
    <t>EMMA SERVIS j.d.o.o</t>
  </si>
  <si>
    <t>55544920828</t>
  </si>
  <si>
    <t>I. ugovor  za nabavu sanitetskog mateirjala</t>
  </si>
  <si>
    <t>78/2024- N</t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</si>
  <si>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>Grupa 5. Kitovi za brzi PCR POC test na SARS-COV-2 i gripu</t>
    </r>
    <r>
      <rPr>
        <sz val="10"/>
        <rFont val="Calibri"/>
        <family val="2"/>
        <charset val="238"/>
        <scheme val="minor"/>
      </rPr>
      <t xml:space="preserve"> 860/2024</t>
    </r>
  </si>
  <si>
    <t>Roche d.o.o.</t>
  </si>
  <si>
    <t>18787746778</t>
  </si>
  <si>
    <t>14.08.2024.</t>
  </si>
  <si>
    <t>79/2024-N</t>
  </si>
  <si>
    <t>80/2024-N</t>
  </si>
  <si>
    <t>20.08.2024.</t>
  </si>
  <si>
    <r>
      <t xml:space="preserve">II. UGOVOR
ZA USLUGE TEKUĆEG ODRŽAVANJA LABORATORIJSKE OPREME I POSTROJENJA,
</t>
    </r>
    <r>
      <rPr>
        <b/>
        <sz val="10"/>
        <rFont val="Calibri"/>
        <family val="2"/>
        <charset val="238"/>
        <scheme val="minor"/>
      </rPr>
      <t>GRUPA 36. USLUGE TEKUĆEG ODRŽAVANJA LABORATORIJSKE OPREME PROIZVOĐAČA/VIRCELL</t>
    </r>
    <r>
      <rPr>
        <sz val="10"/>
        <rFont val="Calibri"/>
        <family val="2"/>
        <charset val="238"/>
        <scheme val="minor"/>
      </rPr>
      <t xml:space="preserve">
</t>
    </r>
  </si>
  <si>
    <t>BN-33-2024</t>
  </si>
  <si>
    <t xml:space="preserve">42910000-8  38300000-8 </t>
  </si>
  <si>
    <t>AnAs d.o.o.</t>
  </si>
  <si>
    <r>
      <t xml:space="preserve">Uređaji za pripremu vode, </t>
    </r>
    <r>
      <rPr>
        <b/>
        <sz val="10"/>
        <rFont val="Calibri"/>
        <family val="2"/>
        <charset val="238"/>
        <scheme val="minor"/>
      </rPr>
      <t>Grupa 2. Uređaj za pripremu uzoraka vode za analizu AOX-a</t>
    </r>
  </si>
  <si>
    <t>Narudžbenica br. 1235</t>
  </si>
  <si>
    <t>19.08.2024.</t>
  </si>
  <si>
    <t>1</t>
  </si>
  <si>
    <t>4</t>
  </si>
  <si>
    <t>8</t>
  </si>
  <si>
    <t>2</t>
  </si>
  <si>
    <t>3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</si>
  <si>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</si>
  <si>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</si>
  <si>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</si>
  <si>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</si>
  <si>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</si>
  <si>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</si>
  <si>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</si>
  <si>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</si>
  <si>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</si>
  <si>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</si>
  <si>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</si>
  <si>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</si>
  <si>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</si>
  <si>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</si>
  <si>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</si>
  <si>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</si>
  <si>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</si>
  <si>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</si>
  <si>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</si>
  <si>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</si>
  <si>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</si>
  <si>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</si>
  <si>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</si>
  <si>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</si>
  <si>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</si>
  <si>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</si>
  <si>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</si>
  <si>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</si>
  <si>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</si>
  <si>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</si>
  <si>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</si>
  <si>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</si>
  <si>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</si>
  <si>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</si>
  <si>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</si>
  <si>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</si>
  <si>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</si>
  <si>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</si>
  <si>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</si>
  <si>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</si>
  <si>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</si>
  <si>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</si>
  <si>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</si>
  <si>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</si>
  <si>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</si>
  <si>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</si>
  <si>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</si>
  <si>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</si>
  <si>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</si>
  <si>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</si>
  <si>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</si>
  <si>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</si>
  <si>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</si>
  <si>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</si>
  <si>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</si>
  <si>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</si>
  <si>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</si>
  <si>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</si>
  <si>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</si>
  <si>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</si>
  <si>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</si>
  <si>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</si>
  <si>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</si>
  <si>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</si>
  <si>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</si>
  <si>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</si>
  <si>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</si>
  <si>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</si>
  <si>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</si>
  <si>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</si>
  <si>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</si>
  <si>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</si>
  <si>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</si>
  <si>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</si>
  <si>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</si>
  <si>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</si>
  <si>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</si>
  <si>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</si>
  <si>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</si>
  <si>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</si>
  <si>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</si>
  <si>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</si>
  <si>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</si>
  <si>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05.09.2024.</t>
  </si>
  <si>
    <r>
      <t xml:space="preserve">II. UGOVOR
ZA USLUGE TEKUĆEG ODRŽAVANJA LABORATORIJSKE OPREME I POSTROJENJA
</t>
    </r>
    <r>
      <rPr>
        <b/>
        <sz val="10"/>
        <rFont val="Calibri"/>
        <family val="2"/>
        <charset val="238"/>
        <scheme val="minor"/>
      </rPr>
      <t>GRUPA 45. USLUGE TEKUĆEG ODRŽAVANJA LABORATORIJSKE OPREME PROIZVOĐAČA/SYSTEC</t>
    </r>
    <r>
      <rPr>
        <sz val="10"/>
        <rFont val="Calibri"/>
        <family val="2"/>
        <charset val="238"/>
        <scheme val="minor"/>
      </rPr>
      <t xml:space="preserve">
</t>
    </r>
  </si>
  <si>
    <t>EMV-03-2024</t>
  </si>
  <si>
    <t>2024/S F02-0000897</t>
  </si>
  <si>
    <t>03.09.2024.</t>
  </si>
  <si>
    <t>81/2024-N</t>
  </si>
  <si>
    <t>UGOVOR O NABAVI SREDSTAVA ZA DDD</t>
  </si>
  <si>
    <t>BN-36-2024</t>
  </si>
  <si>
    <t xml:space="preserve">24450000-3 </t>
  </si>
  <si>
    <t>Florel.o.o</t>
  </si>
  <si>
    <t>82/2024-N</t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</si>
  <si>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4. Test kitovi za brojanje mikroorganizama za uređaj VIDAS</t>
    </r>
  </si>
  <si>
    <t xml:space="preserve">BIOGEN d.o.o. </t>
  </si>
  <si>
    <t>59322412862</t>
  </si>
  <si>
    <t>04.09.2024.</t>
  </si>
  <si>
    <t>83/2024-N</t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</si>
  <si>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10. Test za brzu detekciju norovirusa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</si>
  <si>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8. Test za molekularnu detekciju toksina C. difficile amplifikacijskom metodom</t>
    </r>
  </si>
  <si>
    <t>84/2024-N</t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</si>
  <si>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11. Potrošni materijal i reagensi za uređaj HB&amp;L Uroquattro</t>
    </r>
  </si>
  <si>
    <t xml:space="preserve">ALTIUM INTERNATIONAL d.o.o. </t>
  </si>
  <si>
    <t>85/2024-N</t>
  </si>
  <si>
    <t>90/2024-N</t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</si>
  <si>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1. Serumi za aglutinaciju</t>
    </r>
  </si>
  <si>
    <t>06.09.2024.</t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</si>
  <si>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2. Sustav za brzu identifikaciju</t>
    </r>
  </si>
  <si>
    <t>86/2024-N</t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</si>
  <si>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3. Sustav za generiranje anaerobnih uvjeta i ostalo</t>
    </r>
  </si>
  <si>
    <t>87/2024-N</t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</si>
  <si>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5. Testni organizmi i potrebne otopine</t>
    </r>
  </si>
  <si>
    <t>88/2024-N</t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</si>
  <si>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9. Komercijalni sistem za kultivaciju Trichomonas vaginalis</t>
    </r>
  </si>
  <si>
    <t>89/2024-N</t>
  </si>
  <si>
    <t>91/2024-N</t>
  </si>
  <si>
    <t>92/2024-N</t>
  </si>
  <si>
    <t>BN-35-2024</t>
  </si>
  <si>
    <t>BN-38-2024</t>
  </si>
  <si>
    <t>BioSpectra d.o.o.</t>
  </si>
  <si>
    <t>93/2024-N</t>
  </si>
  <si>
    <t>13.09.2024.</t>
  </si>
  <si>
    <t>16.09.2024.</t>
  </si>
  <si>
    <t xml:space="preserve">BIOMAX d.o.o. </t>
  </si>
  <si>
    <t>12.09.2024.</t>
  </si>
  <si>
    <t>94/2024-N</t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</si>
  <si>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6. Imunokromatografski test za dokazivanje antigena Helicobacter pylori</t>
    </r>
  </si>
  <si>
    <t>BN-37-2024</t>
  </si>
  <si>
    <t>MES d.o.o</t>
  </si>
  <si>
    <t>95/2024-N</t>
  </si>
  <si>
    <t>BN-39-2024</t>
  </si>
  <si>
    <t xml:space="preserve">72700000-7 </t>
  </si>
  <si>
    <t>96/2024-N</t>
  </si>
  <si>
    <t>23.09.2024.</t>
  </si>
  <si>
    <t>Ugovor o nabavi kitova  za izolaciju virusne nukleinske kiseline kompatibilni sa instrumentom Generotex 96 sistem</t>
  </si>
  <si>
    <t>Ugovor o nabavi reagensa za analizator elemenata u mokraći metodom protočne citometrije Sysmex UF-5000</t>
  </si>
  <si>
    <t>18.09.2024.</t>
  </si>
  <si>
    <t>27.09.2024.</t>
  </si>
  <si>
    <r>
      <t xml:space="preserve">II. UGOVOR
ZA USLUGE TEKUĆEG ODRŽAVANJA LABORATORIJSKE OPREME I POSTROJENJA,
</t>
    </r>
    <r>
      <rPr>
        <b/>
        <sz val="10"/>
        <rFont val="Calibri"/>
        <family val="2"/>
        <charset val="238"/>
        <scheme val="minor"/>
      </rPr>
      <t>GRUPA 1. USLUGE TEKUĆEG ODRŽAVANJA LABORATORIJSKE OPREME PROIZVOĐAČA/PERKIN ELMER, ANTON PAAR</t>
    </r>
    <r>
      <rPr>
        <sz val="10"/>
        <rFont val="Calibri"/>
        <family val="2"/>
        <charset val="238"/>
        <scheme val="minor"/>
      </rPr>
      <t xml:space="preserve">
</t>
    </r>
  </si>
  <si>
    <t>MEDICAL INTERTRADE d.o.o.</t>
  </si>
  <si>
    <t>Biomedica dijagnostika d.o.o.</t>
  </si>
  <si>
    <t>97/2024-N</t>
  </si>
  <si>
    <t>98/2024-N</t>
  </si>
  <si>
    <t>99/2024-N</t>
  </si>
  <si>
    <t>04.10.2024.</t>
  </si>
  <si>
    <t xml:space="preserve">Ugovor o obnovi Fortigate sigurnosne infrastrukture  </t>
  </si>
  <si>
    <r>
      <t>Ugovor o nabavi seruma za aglutinaciju, sustav za brzu identifikaciju i ostalo za mikrobiologiju,</t>
    </r>
    <r>
      <rPr>
        <b/>
        <sz val="10"/>
        <rFont val="Calibri"/>
        <family val="2"/>
        <charset val="238"/>
        <scheme val="minor"/>
      </rPr>
      <t xml:space="preserve"> Grupa 7. Test za kvantitativno određivanje kalprotektina u stolici</t>
    </r>
    <r>
      <rPr>
        <sz val="10"/>
        <rFont val="Calibri"/>
        <family val="2"/>
        <charset val="238"/>
        <scheme val="minor"/>
      </rPr>
      <t xml:space="preserve"> 1014/2024</t>
    </r>
  </si>
  <si>
    <t>100/2024-N</t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</si>
  <si>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7. ELFA testovi i drugo </t>
    </r>
  </si>
  <si>
    <t>10.10.2024.</t>
  </si>
  <si>
    <t>11.10.2024.</t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</si>
  <si>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9. ECLIA testovi za serološku dijagnostiku, hepatitis b i c, virusne infekcije i drugo</t>
    </r>
  </si>
  <si>
    <t>79800000-2</t>
  </si>
  <si>
    <t>79800000-3</t>
  </si>
  <si>
    <t>BN-40-2024</t>
  </si>
  <si>
    <t>INTERGROS d.o.o.</t>
  </si>
  <si>
    <t>29986976453</t>
  </si>
  <si>
    <t>ZNANJE d.o.o.</t>
  </si>
  <si>
    <t>80627693538</t>
  </si>
  <si>
    <t>101/2024-N</t>
  </si>
  <si>
    <t>102/2024-N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</si>
  <si>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</si>
  <si>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</si>
  <si>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</si>
  <si>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</si>
  <si>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</si>
  <si>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</si>
  <si>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</si>
  <si>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</si>
  <si>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</si>
  <si>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</si>
  <si>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</si>
  <si>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</si>
  <si>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</si>
  <si>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</si>
  <si>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</si>
  <si>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</si>
  <si>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</si>
  <si>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</si>
  <si>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</si>
  <si>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</si>
  <si>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</si>
  <si>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</si>
  <si>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</si>
  <si>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</si>
  <si>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</si>
  <si>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</si>
  <si>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</si>
  <si>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</si>
  <si>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</si>
  <si>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</si>
  <si>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</si>
  <si>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19520000-7</t>
  </si>
  <si>
    <t>KUNA CORPORATION d.o.o.</t>
  </si>
  <si>
    <t>2024/S F02-0000915</t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</si>
  <si>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 xml:space="preserve">Grupa 1. Brisevi </t>
    </r>
    <r>
      <rPr>
        <sz val="10"/>
        <rFont val="Calibri"/>
        <family val="2"/>
        <charset val="238"/>
        <scheme val="minor"/>
      </rPr>
      <t>1058/2024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</si>
  <si>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2. Epruvete za urin, posudice za stolicu, čepovi za epruvete, vreće za stomaher i eze</t>
    </r>
    <r>
      <rPr>
        <sz val="10"/>
        <rFont val="Calibri"/>
        <family val="2"/>
        <charset val="238"/>
        <scheme val="minor"/>
      </rPr>
      <t xml:space="preserve"> 1058/2024</t>
    </r>
  </si>
  <si>
    <t>103/2024-N</t>
  </si>
  <si>
    <t>104/2024-N</t>
  </si>
  <si>
    <t>105/2024-N</t>
  </si>
  <si>
    <t>107/2024-N</t>
  </si>
  <si>
    <t>108/2024-N</t>
  </si>
  <si>
    <t>109/2024-N</t>
  </si>
  <si>
    <t>110/2024-N</t>
  </si>
  <si>
    <t>111/2024-N</t>
  </si>
  <si>
    <t>112/2024-N</t>
  </si>
  <si>
    <t>113/2024-N</t>
  </si>
  <si>
    <t>114/2024-N</t>
  </si>
  <si>
    <t>14.10.2024.</t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</si>
  <si>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 xml:space="preserve">Grupa 5. Nastavci za pipete i pipete </t>
    </r>
    <r>
      <rPr>
        <sz val="10"/>
        <rFont val="Calibri"/>
        <family val="2"/>
        <charset val="238"/>
        <scheme val="minor"/>
      </rPr>
      <t>1057/2024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</si>
  <si>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6. Nastavci za pipete, pipete za COVID 19</t>
    </r>
    <r>
      <rPr>
        <sz val="10"/>
        <rFont val="Calibri"/>
        <family val="2"/>
        <charset val="238"/>
        <scheme val="minor"/>
      </rPr>
      <t xml:space="preserve"> 1057/2024</t>
    </r>
  </si>
  <si>
    <t>Simon d.o.o.</t>
  </si>
  <si>
    <t>49063222120</t>
  </si>
  <si>
    <t xml:space="preserve">50312000-5 </t>
  </si>
  <si>
    <t xml:space="preserve">KING ICT d.o.o. </t>
  </si>
  <si>
    <t>Okvirni sporazum  za usluge održavanja mrežne i serverske infrastrukture 1059/2024</t>
  </si>
  <si>
    <t>EMV-01-2024</t>
  </si>
  <si>
    <t>EMV-12-2024</t>
  </si>
  <si>
    <t>106/2024-N</t>
  </si>
  <si>
    <t>2024/S F02-0003301</t>
  </si>
  <si>
    <t>2024/S F02-0006995</t>
  </si>
  <si>
    <t>EMV-08-2024</t>
  </si>
  <si>
    <t>33651000-8</t>
  </si>
  <si>
    <t>Medoka d.o.o.</t>
  </si>
  <si>
    <t>15.10.2024.</t>
  </si>
  <si>
    <t>115/2024-N</t>
  </si>
  <si>
    <t>116/2024-N</t>
  </si>
  <si>
    <r>
      <t>Ugovor o nabavi cjepiva, G</t>
    </r>
    <r>
      <rPr>
        <b/>
        <sz val="10"/>
        <rFont val="Calibri"/>
        <family val="2"/>
        <charset val="238"/>
        <scheme val="minor"/>
      </rPr>
      <t>rupa 1. Cjepivo protiv hepatitisa A za odrasle</t>
    </r>
    <r>
      <rPr>
        <sz val="10"/>
        <rFont val="Calibri"/>
        <family val="2"/>
        <charset val="238"/>
        <scheme val="minor"/>
      </rPr>
      <t xml:space="preserve"> 1074/2024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</si>
  <si>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 xml:space="preserve">Grupa 5. Cjepivo protiv žute groznice </t>
    </r>
    <r>
      <rPr>
        <sz val="10"/>
        <rFont val="Calibri"/>
        <family val="2"/>
        <charset val="238"/>
        <scheme val="minor"/>
      </rPr>
      <t>1074/2024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</si>
  <si>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6. Cjepivo protiv trbušnog tifusa</t>
    </r>
    <r>
      <rPr>
        <sz val="10"/>
        <rFont val="Calibri"/>
        <family val="2"/>
        <charset val="238"/>
        <scheme val="minor"/>
      </rPr>
      <t xml:space="preserve"> 1074/2024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</si>
  <si>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10. Cjepivo protiv vodenih kozica</t>
    </r>
    <r>
      <rPr>
        <sz val="10"/>
        <rFont val="Calibri"/>
        <family val="2"/>
        <charset val="238"/>
        <scheme val="minor"/>
      </rPr>
      <t xml:space="preserve"> 1074/2024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</si>
  <si>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12. Cjepivo protiv difterije, tetanusa i acelularnog pertusisa (za stariju djecu, adeloscente i odrasle osobe)</t>
    </r>
    <r>
      <rPr>
        <sz val="10"/>
        <rFont val="Calibri"/>
        <family val="2"/>
        <charset val="238"/>
        <scheme val="minor"/>
      </rPr>
      <t xml:space="preserve"> 1074/2024</t>
    </r>
  </si>
  <si>
    <r>
      <t>Ugovor o nabavi cjepiva,</t>
    </r>
    <r>
      <rPr>
        <b/>
        <sz val="10"/>
        <rFont val="Calibri"/>
        <family val="2"/>
        <charset val="238"/>
        <scheme val="minor"/>
      </rPr>
      <t>Grupa 13. Cjepivo protiv gripe</t>
    </r>
    <r>
      <rPr>
        <sz val="10"/>
        <rFont val="Calibri"/>
        <family val="2"/>
        <charset val="238"/>
        <scheme val="minor"/>
      </rPr>
      <t xml:space="preserve"> 1074/2024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</si>
  <si>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16. Cjepivo protiv difterije i tetanusa</t>
    </r>
    <r>
      <rPr>
        <sz val="10"/>
        <rFont val="Calibri"/>
        <family val="2"/>
        <charset val="238"/>
        <scheme val="minor"/>
      </rPr>
      <t xml:space="preserve"> 1074/2024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</si>
  <si>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17. Cjepivo protiv poliomijelitisa</t>
    </r>
    <r>
      <rPr>
        <sz val="10"/>
        <rFont val="Calibri"/>
        <family val="2"/>
        <charset val="238"/>
        <scheme val="minor"/>
      </rPr>
      <t xml:space="preserve"> 1074/2024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</si>
  <si>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18. Cjepivo protiv pneumokokne bolesti (polisaharidno)</t>
    </r>
    <r>
      <rPr>
        <sz val="10"/>
        <rFont val="Calibri"/>
        <family val="2"/>
        <charset val="238"/>
        <scheme val="minor"/>
      </rPr>
      <t xml:space="preserve"> 1074/2024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</si>
  <si>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19. Cjepivo protiv pneumokokne bolesti (konjugirano)</t>
    </r>
    <r>
      <rPr>
        <sz val="10"/>
        <rFont val="Calibri"/>
        <family val="2"/>
        <charset val="238"/>
        <scheme val="minor"/>
      </rPr>
      <t xml:space="preserve"> 1074/2024</t>
    </r>
  </si>
  <si>
    <t>117/2024-N</t>
  </si>
  <si>
    <t>118/2024-N</t>
  </si>
  <si>
    <t>119/2024-N</t>
  </si>
  <si>
    <t>Medika d.d.</t>
  </si>
  <si>
    <t>16.10.2024.</t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</si>
  <si>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 xml:space="preserve">Grupa 14. Cjepivo protiv tetanusa </t>
    </r>
    <r>
      <rPr>
        <sz val="10"/>
        <rFont val="Calibri"/>
        <family val="2"/>
        <charset val="238"/>
        <scheme val="minor"/>
      </rPr>
      <t>1084/2024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</si>
  <si>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15. Antitetanički imunoglobulin</t>
    </r>
    <r>
      <rPr>
        <sz val="10"/>
        <rFont val="Calibri"/>
        <family val="2"/>
        <charset val="238"/>
        <scheme val="minor"/>
      </rPr>
      <t xml:space="preserve"> 1084/2024</t>
    </r>
  </si>
  <si>
    <t>P.T.D. d.o.o.</t>
  </si>
  <si>
    <t>I. ugovor za usluge održavanja mrežne i serverske infrastrukture</t>
  </si>
  <si>
    <t>120/2024-N</t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</si>
  <si>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 xml:space="preserve">Grupa 3. Petrijeve ploče i čaše za uzorkovanje </t>
    </r>
    <r>
      <rPr>
        <sz val="10"/>
        <rFont val="Calibri"/>
        <family val="2"/>
        <charset val="238"/>
        <scheme val="minor"/>
      </rPr>
      <t>1071/2024</t>
    </r>
  </si>
  <si>
    <t>121/2024-N</t>
  </si>
  <si>
    <t>22.10.2024.</t>
  </si>
  <si>
    <r>
      <t xml:space="preserve">Ugovor o grafičkim i tiskarskim uslugama,  </t>
    </r>
    <r>
      <rPr>
        <b/>
        <sz val="10"/>
        <rFont val="Calibri"/>
        <family val="2"/>
        <charset val="238"/>
        <scheme val="minor"/>
      </rPr>
      <t>Grupa 2. Tisak knjiga, brošura, letaka i ostalog</t>
    </r>
  </si>
  <si>
    <t>Nadogradnja postojeće aplikacije za podršku poslovnim procesima dezinfekcije, dezinsekcije i deratizacije u Službi za epidemiologiju</t>
  </si>
  <si>
    <t>BN-21-2024</t>
  </si>
  <si>
    <t xml:space="preserve">72000000-5 </t>
  </si>
  <si>
    <t>Pakel d.o.o.</t>
  </si>
  <si>
    <t>55703284647</t>
  </si>
  <si>
    <t>21.10.2024.</t>
  </si>
  <si>
    <t>Narudžbenica br. 1572</t>
  </si>
  <si>
    <t>BN -41-2024</t>
  </si>
  <si>
    <t>77931216562</t>
  </si>
  <si>
    <t>Uriho Zagreb</t>
  </si>
  <si>
    <t xml:space="preserve">98310000-9 </t>
  </si>
  <si>
    <t>122/2024-N</t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</si>
  <si>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4. Cilindri, čaše, lijevci, boce štrcaljke, kanistri i stalci</t>
    </r>
    <r>
      <rPr>
        <sz val="10"/>
        <rFont val="Calibri"/>
        <family val="2"/>
        <charset val="238"/>
        <scheme val="minor"/>
      </rPr>
      <t xml:space="preserve"> 1097/2024</t>
    </r>
  </si>
  <si>
    <t>123/2024-N</t>
  </si>
  <si>
    <t>24.10.2024.</t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</si>
  <si>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8. CLIA testovi i drugo</t>
    </r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</si>
  <si>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</si>
  <si>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</si>
  <si>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</si>
  <si>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</si>
  <si>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</si>
  <si>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</si>
  <si>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</si>
  <si>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</si>
  <si>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</si>
  <si>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</si>
  <si>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</si>
  <si>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</si>
  <si>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</si>
  <si>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</si>
  <si>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</si>
  <si>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</si>
  <si>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</si>
  <si>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</si>
  <si>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</si>
  <si>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</si>
  <si>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</si>
  <si>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Ugovor o uslugama održavanja zelenih površina</t>
  </si>
  <si>
    <t>BN-42-2024</t>
  </si>
  <si>
    <t xml:space="preserve">77310000-6 </t>
  </si>
  <si>
    <t>Hortikultura KALI d.o.o.</t>
  </si>
  <si>
    <t>124/2024-N</t>
  </si>
  <si>
    <t>29.10.2024.</t>
  </si>
  <si>
    <r>
      <t xml:space="preserve">Ugovor o grafičkim i tiskarskim uslugama, </t>
    </r>
    <r>
      <rPr>
        <b/>
        <sz val="10"/>
        <rFont val="Calibri"/>
        <family val="2"/>
        <charset val="238"/>
        <scheme val="minor"/>
      </rPr>
      <t xml:space="preserve"> Grupa 1. Tisak obrazaca i tiskanica</t>
    </r>
    <r>
      <rPr>
        <sz val="10"/>
        <rFont val="Calibri"/>
        <family val="2"/>
        <charset val="238"/>
        <scheme val="minor"/>
      </rPr>
      <t xml:space="preserve">
                                 </t>
    </r>
  </si>
  <si>
    <t>Ugovor o uslugama pranja rublja i zaštitne odjeće</t>
  </si>
  <si>
    <t>EMV-16-2022</t>
  </si>
  <si>
    <t xml:space="preserve">33651000-8 </t>
  </si>
  <si>
    <t>2022/S 0F2-0048885</t>
  </si>
  <si>
    <t>25.10.2024.</t>
  </si>
  <si>
    <t>125/2024-N</t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</si>
  <si>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4. Cjepivo protiv krpeljnog meningoencefalitisa za odrasle i djecu</t>
    </r>
    <r>
      <rPr>
        <sz val="10"/>
        <rFont val="Calibri"/>
        <family val="2"/>
        <charset val="238"/>
        <scheme val="minor"/>
      </rPr>
      <t xml:space="preserve"> 1136/2024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</si>
  <si>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9. Cjepivo protiv meningokokne bolesti  (A, C, W, Y) konjugirano </t>
    </r>
    <r>
      <rPr>
        <sz val="10"/>
        <rFont val="Calibri"/>
        <family val="2"/>
        <charset val="238"/>
        <scheme val="minor"/>
      </rPr>
      <t>1136/2024</t>
    </r>
  </si>
  <si>
    <t>126/2024-N</t>
  </si>
  <si>
    <t>2024/S F02-0003409</t>
  </si>
  <si>
    <t>EMV-14-2024</t>
  </si>
  <si>
    <t xml:space="preserve">24960000-1 </t>
  </si>
  <si>
    <r>
      <t xml:space="preserve">Ugovor o nabavi gotovih testova za ekologiju i ostalo, </t>
    </r>
    <r>
      <rPr>
        <b/>
        <sz val="10"/>
        <rFont val="Calibri"/>
        <family val="2"/>
        <charset val="238"/>
        <scheme val="minor"/>
      </rPr>
      <t xml:space="preserve">Grupa 1. Gotovi testovi za pesticide i SPE kolone za dodatno pročišćavanje i ekstrakciju uzoraka </t>
    </r>
    <r>
      <rPr>
        <sz val="10"/>
        <rFont val="Calibri"/>
        <family val="2"/>
        <charset val="238"/>
        <scheme val="minor"/>
      </rPr>
      <t>1133/2024</t>
    </r>
  </si>
  <si>
    <t>127/2024-N</t>
  </si>
  <si>
    <t xml:space="preserve">Obrnuta faza d.o.o. </t>
  </si>
  <si>
    <t>128/2024-N</t>
  </si>
  <si>
    <r>
      <t>Ugovor o nabavi gotovih testova za ekologiju i ostalo,</t>
    </r>
    <r>
      <rPr>
        <b/>
        <sz val="10"/>
        <rFont val="Calibri"/>
        <family val="2"/>
        <charset val="238"/>
        <scheme val="minor"/>
      </rPr>
      <t xml:space="preserve"> Grupa 2. Bočice i šprice za autouzorkivače </t>
    </r>
    <r>
      <rPr>
        <sz val="10"/>
        <rFont val="Calibri"/>
        <family val="2"/>
        <charset val="238"/>
        <scheme val="minor"/>
      </rPr>
      <t>1137/2024</t>
    </r>
  </si>
  <si>
    <t xml:space="preserve">42910000-8 </t>
  </si>
  <si>
    <t>Medic d.o.o.</t>
  </si>
  <si>
    <t>36228944903</t>
  </si>
  <si>
    <t>129/2024-N</t>
  </si>
  <si>
    <t>04.11.2024.</t>
  </si>
  <si>
    <t>2024/S F02-0003710</t>
  </si>
  <si>
    <t>24950000-8</t>
  </si>
  <si>
    <t>EMV-13-2024</t>
  </si>
  <si>
    <t>130/2024-N</t>
  </si>
  <si>
    <t>131/2024-N</t>
  </si>
  <si>
    <t>132/2024-N</t>
  </si>
  <si>
    <t>133/2024-N</t>
  </si>
  <si>
    <t>134/2024-N</t>
  </si>
  <si>
    <t xml:space="preserve">Primalab d.o.o. </t>
  </si>
  <si>
    <t>28.10.2024.</t>
  </si>
  <si>
    <t>2024/S F02-0002006</t>
  </si>
  <si>
    <t>EMV-02-2024</t>
  </si>
  <si>
    <r>
      <t>Ugovor o nabavi podloga za mikrobiologiju,</t>
    </r>
    <r>
      <rPr>
        <b/>
        <sz val="10"/>
        <rFont val="Calibri"/>
        <family val="2"/>
        <charset val="238"/>
        <scheme val="minor"/>
      </rPr>
      <t xml:space="preserve"> Grupa 1. Osnovne podloge za mikrobiologiju</t>
    </r>
    <r>
      <rPr>
        <sz val="10"/>
        <rFont val="Calibri"/>
        <family val="2"/>
        <charset val="238"/>
        <scheme val="minor"/>
      </rPr>
      <t xml:space="preserve"> 1147/2024</t>
    </r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</si>
  <si>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>Grupa 5. Specijalne podloge sa suplementima</t>
    </r>
    <r>
      <rPr>
        <sz val="10"/>
        <rFont val="Calibri"/>
        <family val="2"/>
        <charset val="238"/>
        <scheme val="minor"/>
      </rPr>
      <t xml:space="preserve"> 1147/2024</t>
    </r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</si>
  <si>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 xml:space="preserve">Grupa 6. Podloge za biokemijsku identifikaciju </t>
    </r>
    <r>
      <rPr>
        <sz val="10"/>
        <rFont val="Calibri"/>
        <family val="2"/>
        <charset val="238"/>
        <scheme val="minor"/>
      </rPr>
      <t xml:space="preserve"> 1147/2024</t>
    </r>
  </si>
  <si>
    <t>135/2024-N</t>
  </si>
  <si>
    <t>136/2024-N</t>
  </si>
  <si>
    <r>
      <t xml:space="preserve">Ugovor o nabavi kolona, pretkolona i SPE kolona za kromatografiju, </t>
    </r>
    <r>
      <rPr>
        <b/>
        <sz val="10"/>
        <rFont val="Calibri"/>
        <family val="2"/>
        <charset val="238"/>
        <scheme val="minor"/>
      </rPr>
      <t xml:space="preserve">Grupa 1. Kolone za plinsku kromatografiju i određivanje sulfita </t>
    </r>
    <r>
      <rPr>
        <sz val="10"/>
        <rFont val="Calibri"/>
        <family val="2"/>
        <charset val="238"/>
        <scheme val="minor"/>
      </rPr>
      <t xml:space="preserve"> 1150/2024</t>
    </r>
  </si>
  <si>
    <r>
      <t xml:space="preserve">Ugovor o nabavi kolona, pretkolona i SPE kolona za kromatografiju, </t>
    </r>
    <r>
      <rPr>
        <b/>
        <sz val="10"/>
        <rFont val="Calibri"/>
        <family val="2"/>
        <charset val="238"/>
        <scheme val="minor"/>
      </rPr>
      <t>Grupa 6. Kolone za ionsku kromatografiju (IC) za instrument Dionex ICS-6000</t>
    </r>
    <r>
      <rPr>
        <sz val="10"/>
        <rFont val="Calibri"/>
        <family val="2"/>
        <charset val="238"/>
        <scheme val="minor"/>
      </rPr>
      <t xml:space="preserve"> 1150/2024</t>
    </r>
  </si>
  <si>
    <r>
      <t xml:space="preserve">Ugovor o nabavi kolona, pretkolona i SPE kolona za kromatografiju, </t>
    </r>
    <r>
      <rPr>
        <b/>
        <sz val="10"/>
        <rFont val="Calibri"/>
        <family val="2"/>
        <charset val="238"/>
        <scheme val="minor"/>
      </rPr>
      <t xml:space="preserve">Grupa 3. Kolone i pretkolone za tekućinsku kromatografiju (HPLC i LC-MS/MS), za LC-ICP-MS određivanje anorganskog arsena i kolone za određivanje pesticida (GC-MS/MS) </t>
    </r>
    <r>
      <rPr>
        <sz val="10"/>
        <rFont val="Calibri"/>
        <family val="2"/>
        <charset val="238"/>
        <scheme val="minor"/>
      </rPr>
      <t>1148/2024</t>
    </r>
  </si>
  <si>
    <r>
      <t xml:space="preserve">Ugovor o nabavi kolona, pretkolona i SPE kolona za kromatografiju, </t>
    </r>
    <r>
      <rPr>
        <b/>
        <sz val="10"/>
        <rFont val="Calibri"/>
        <family val="2"/>
        <charset val="238"/>
        <scheme val="minor"/>
      </rPr>
      <t>Grupa 5. Kolone za ionsku kromatografiju (IC)</t>
    </r>
    <r>
      <rPr>
        <sz val="10"/>
        <rFont val="Calibri"/>
        <family val="2"/>
        <charset val="238"/>
        <scheme val="minor"/>
      </rPr>
      <t xml:space="preserve">  1149/2024</t>
    </r>
  </si>
  <si>
    <t>EMV-13-2023</t>
  </si>
  <si>
    <t>79710000-4</t>
  </si>
  <si>
    <t>2023/S F21-0034315</t>
  </si>
  <si>
    <t>Dodjela ugovora o javnoj nabavi za društvene i druge poseben usluge s ciljem sklapanja okvirnog sporazuma s 1 gospodarskim subjektom na razdoblje od 2 godine</t>
  </si>
  <si>
    <t xml:space="preserve">SOKOL d.o.o. </t>
  </si>
  <si>
    <t>II. Ugovor za usluge čuvanja imovine i osoba i usluge prijenosa novca</t>
  </si>
  <si>
    <t>137/2024-N</t>
  </si>
  <si>
    <t>Interijeri Emanuel d.o.o.</t>
  </si>
  <si>
    <t>84582977490</t>
  </si>
  <si>
    <t>Građevinsko obrtnički radovi na sanaciji zidova Zgrade A - Služba za kliničku mikrobiologiju i Služba za školsku i adolescentnu medicinu</t>
  </si>
  <si>
    <t>BN-43-2024</t>
  </si>
  <si>
    <t>31.10.2024.</t>
  </si>
  <si>
    <t>30 dana od dana uvođenja u posao</t>
  </si>
  <si>
    <t>Narudžbenica br. 1640</t>
  </si>
  <si>
    <t>2024/S F02-0002814</t>
  </si>
  <si>
    <t>EMV-07-2024</t>
  </si>
  <si>
    <t>INTIS d.o.o.</t>
  </si>
  <si>
    <t>12987689544</t>
  </si>
  <si>
    <r>
      <t xml:space="preserve">Okvirni sporazum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3. Održavanje sustava  za evidenciju radnog vremena "Basys Time" </t>
    </r>
    <r>
      <rPr>
        <sz val="10"/>
        <rFont val="Calibri"/>
        <family val="2"/>
        <charset val="238"/>
        <scheme val="minor"/>
      </rPr>
      <t>1171/2024</t>
    </r>
  </si>
  <si>
    <t>07.11.2024.</t>
  </si>
  <si>
    <r>
      <t xml:space="preserve">Ugovor o nabavi uređaja za pripremu vode, </t>
    </r>
    <r>
      <rPr>
        <b/>
        <sz val="10"/>
        <rFont val="Calibri"/>
        <family val="2"/>
        <charset val="238"/>
        <scheme val="minor"/>
      </rPr>
      <t xml:space="preserve">Grupa 1. Uređaj za čistu i ultračistu vodu </t>
    </r>
  </si>
  <si>
    <t>138/2024-N</t>
  </si>
  <si>
    <t>139/2024-N</t>
  </si>
  <si>
    <t>05.11.2024</t>
  </si>
  <si>
    <t>Labtim Adria d.o.o.</t>
  </si>
  <si>
    <t>05.11.2024.</t>
  </si>
  <si>
    <t xml:space="preserve">ARC d.o.o. </t>
  </si>
  <si>
    <t>V.I.A.-lab. d.o.o.</t>
  </si>
  <si>
    <r>
      <t xml:space="preserve">Ugovor o nabavi diskova za mikrobiologiju, </t>
    </r>
    <r>
      <rPr>
        <b/>
        <sz val="10"/>
        <rFont val="Calibri"/>
        <family val="2"/>
        <charset val="238"/>
        <scheme val="minor"/>
      </rPr>
      <t xml:space="preserve"> Grupa 1. Diskovi za ATB </t>
    </r>
  </si>
  <si>
    <r>
      <t xml:space="preserve">Ugovor o nabavi diskova za mikrobiologiju, </t>
    </r>
    <r>
      <rPr>
        <b/>
        <sz val="10"/>
        <rFont val="Calibri"/>
        <family val="2"/>
        <charset val="238"/>
        <scheme val="minor"/>
      </rPr>
      <t>Grupa 2. Dijagnostički diskovi</t>
    </r>
  </si>
  <si>
    <t>06.11.2024.</t>
  </si>
  <si>
    <t>Voxa, obrt za trgovinu i posredovanje</t>
  </si>
  <si>
    <t xml:space="preserve">24931250-6 </t>
  </si>
  <si>
    <t>NOACK d.o.o.</t>
  </si>
  <si>
    <t>C-pharm d.o.o.</t>
  </si>
  <si>
    <t>38466254572</t>
  </si>
  <si>
    <t>2024/S F02-0008403</t>
  </si>
  <si>
    <r>
      <rPr>
        <sz val="10"/>
        <rFont val="Calibri"/>
        <family val="2"/>
        <charset val="238"/>
        <scheme val="minor"/>
      </rPr>
      <t xml:space="preserve"> Ugovor o nabavi seruma za aglutinaciju, sustav za brzu identifikaciju i ostalo za mikrobiologiju,</t>
    </r>
    <r>
      <rPr>
        <b/>
        <sz val="10"/>
        <rFont val="Calibri"/>
        <family val="2"/>
        <charset val="238"/>
        <scheme val="minor"/>
      </rPr>
      <t xml:space="preserve"> Grupa 13. Reagensi i potrošni materijal za molekularnu detekciju karbapenemaza </t>
    </r>
    <r>
      <rPr>
        <sz val="10"/>
        <rFont val="Calibri"/>
        <family val="2"/>
        <charset val="238"/>
        <scheme val="minor"/>
      </rPr>
      <t>1197/2024</t>
    </r>
  </si>
  <si>
    <t>EMV-16-2024</t>
  </si>
  <si>
    <t>2024/S F02-0008684</t>
  </si>
  <si>
    <t>IGEA d.o.o.</t>
  </si>
  <si>
    <t>05954000808</t>
  </si>
  <si>
    <t>06.11.2024</t>
  </si>
  <si>
    <r>
      <t xml:space="preserve">Okvirni sporazum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3. Održavanje sustava  za unos cjepiva "Medicus - Cijepljenje" </t>
    </r>
    <r>
      <rPr>
        <sz val="10"/>
        <rFont val="Calibri"/>
        <family val="2"/>
        <charset val="238"/>
        <scheme val="minor"/>
      </rPr>
      <t xml:space="preserve">1198/2024 </t>
    </r>
  </si>
  <si>
    <t>MCS Grupa d.o.o.</t>
  </si>
  <si>
    <r>
      <t xml:space="preserve">Ugovor o nabavi kitova i potrošnog materijala za detekciju patogena, </t>
    </r>
    <r>
      <rPr>
        <b/>
        <sz val="10"/>
        <color theme="1" tint="4.9989318521683403E-2"/>
        <rFont val="Calibri"/>
        <family val="2"/>
        <charset val="238"/>
        <scheme val="minor"/>
      </rPr>
      <t>Grupa 1. Potrošni matarijal za u potpunosti automatiziranu molekularnu detekciju SARS-COV-2 i spolno prenosivih patogena</t>
    </r>
    <r>
      <rPr>
        <sz val="10"/>
        <color theme="1" tint="4.9989318521683403E-2"/>
        <rFont val="Calibri"/>
        <family val="2"/>
        <charset val="238"/>
        <scheme val="minor"/>
      </rPr>
      <t xml:space="preserve"> 1183/2024</t>
    </r>
  </si>
  <si>
    <r>
      <t xml:space="preserve">Ugovor o nabavi podloga za mikrobiologiju,  </t>
    </r>
    <r>
      <rPr>
        <b/>
        <sz val="10"/>
        <color theme="1" tint="4.9989318521683403E-2"/>
        <rFont val="Calibri"/>
        <family val="2"/>
        <charset val="238"/>
        <scheme val="minor"/>
      </rPr>
      <t>Grupa 10. Gotove Colilert podloge za koliforme i E.coli MPN</t>
    </r>
    <r>
      <rPr>
        <sz val="10"/>
        <color theme="1" tint="4.9989318521683403E-2"/>
        <rFont val="Calibri"/>
        <family val="2"/>
        <charset val="238"/>
        <scheme val="minor"/>
      </rPr>
      <t xml:space="preserve"> 1191/2024</t>
    </r>
  </si>
  <si>
    <r>
      <t xml:space="preserve">Ugovor o nabavi podloga za mikrobiologiju, </t>
    </r>
    <r>
      <rPr>
        <b/>
        <sz val="10"/>
        <color theme="1" tint="4.9989318521683403E-2"/>
        <rFont val="Calibri"/>
        <family val="2"/>
        <charset val="238"/>
        <scheme val="minor"/>
      </rPr>
      <t xml:space="preserve">Grupa 7. Gotove podloge - kitovi  za mikrobiološku analizu voda </t>
    </r>
    <r>
      <rPr>
        <sz val="10"/>
        <color theme="1" tint="4.9989318521683403E-2"/>
        <rFont val="Calibri"/>
        <family val="2"/>
        <charset val="238"/>
        <scheme val="minor"/>
      </rPr>
      <t>1190/2024</t>
    </r>
  </si>
  <si>
    <r>
      <t xml:space="preserve">Ugovor o nabavi gotovih testova za ekologiju i ostalo, </t>
    </r>
    <r>
      <rPr>
        <b/>
        <sz val="10"/>
        <color theme="1" tint="4.9989318521683403E-2"/>
        <rFont val="Calibri"/>
        <family val="2"/>
        <charset val="238"/>
        <scheme val="minor"/>
      </rPr>
      <t xml:space="preserve">Grupa 3. Elisa testovi i SPE kolonice za dodatno pročišćavanje i ekstrakciju uzoraka </t>
    </r>
    <r>
      <rPr>
        <sz val="10"/>
        <color theme="1" tint="4.9989318521683403E-2"/>
        <rFont val="Calibri"/>
        <family val="2"/>
        <charset val="238"/>
        <scheme val="minor"/>
      </rPr>
      <t xml:space="preserve"> 1194/2023</t>
    </r>
  </si>
  <si>
    <r>
      <t>Ugovor o nabavi gotovih testova za ekologiju i ostalo,</t>
    </r>
    <r>
      <rPr>
        <b/>
        <sz val="10"/>
        <color theme="1" tint="4.9989318521683403E-2"/>
        <rFont val="Calibri"/>
        <family val="2"/>
        <charset val="238"/>
        <scheme val="minor"/>
      </rPr>
      <t xml:space="preserve"> Grupa 4. ELISA testovi za alergene </t>
    </r>
    <r>
      <rPr>
        <sz val="10"/>
        <color theme="1" tint="4.9989318521683403E-2"/>
        <rFont val="Calibri"/>
        <family val="2"/>
        <charset val="238"/>
        <scheme val="minor"/>
      </rPr>
      <t>1195/2024</t>
    </r>
  </si>
  <si>
    <t>140/2024-N</t>
  </si>
  <si>
    <t>141/2024-N</t>
  </si>
  <si>
    <t>142/2024-N</t>
  </si>
  <si>
    <t>143/2024-N</t>
  </si>
  <si>
    <t>144/2024-N</t>
  </si>
  <si>
    <t>145/2024-N</t>
  </si>
  <si>
    <t>146/2024-N</t>
  </si>
  <si>
    <t>147/2024-N</t>
  </si>
  <si>
    <t>148/2024-N</t>
  </si>
  <si>
    <t>Ugovor o uslugama održavanja poslovnih programskih rješenja – održavanje i zakonski nužna nadogradnja programskog rješenja ekološka karta grada Zagreba 1206/2024</t>
  </si>
  <si>
    <t xml:space="preserve">EVV-04-2024 </t>
  </si>
  <si>
    <r>
      <t xml:space="preserve">Ugovor o nabavi kolona, pretkolona i SPE kolona za kromatografiju, </t>
    </r>
    <r>
      <rPr>
        <b/>
        <sz val="10"/>
        <color theme="1" tint="4.9989318521683403E-2"/>
        <rFont val="Calibri"/>
        <family val="2"/>
        <charset val="238"/>
        <scheme val="minor"/>
      </rPr>
      <t xml:space="preserve">Grupa 2.  Kolone i pretkolone za tekućinsku kromatografiju (LC-MS/MS i UPLC/MS-MS), SPE kolone i kolone za pripremu uzoraka mikotoksina </t>
    </r>
    <r>
      <rPr>
        <sz val="10"/>
        <color theme="1" tint="4.9989318521683403E-2"/>
        <rFont val="Calibri"/>
        <family val="2"/>
        <charset val="238"/>
        <scheme val="minor"/>
      </rPr>
      <t>1192/2024</t>
    </r>
  </si>
  <si>
    <t>149/2024-N</t>
  </si>
  <si>
    <t>MEDIC d.o.o.</t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</si>
  <si>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 xml:space="preserve">Grupa 2. Specijalne podloge za mikrobiologiju </t>
    </r>
    <r>
      <rPr>
        <sz val="10"/>
        <rFont val="Calibri"/>
        <family val="2"/>
        <charset val="238"/>
        <scheme val="minor"/>
      </rPr>
      <t>1219/2024</t>
    </r>
  </si>
  <si>
    <t>08.11.2024</t>
  </si>
  <si>
    <t>A &amp; B d.o.o.</t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</si>
  <si>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>Grupa 3. Gotove podloge za mikrobiologiju (krute i tekuće)</t>
    </r>
    <r>
      <rPr>
        <sz val="10"/>
        <rFont val="Calibri"/>
        <family val="2"/>
        <charset val="238"/>
        <scheme val="minor"/>
      </rPr>
      <t xml:space="preserve"> 1212/2024 </t>
    </r>
  </si>
  <si>
    <t>150/2024-N</t>
  </si>
  <si>
    <t>151/2024-N</t>
  </si>
  <si>
    <t>152/2024-N</t>
  </si>
  <si>
    <t>HACH LANGE d.o.o.</t>
  </si>
  <si>
    <t xml:space="preserve"> OIB:05394150139</t>
  </si>
  <si>
    <r>
      <t>Ugovor o nabavi gotovih testova za ekologiju i ostalo,</t>
    </r>
    <r>
      <rPr>
        <b/>
        <sz val="10"/>
        <rFont val="Calibri"/>
        <family val="2"/>
        <charset val="238"/>
        <scheme val="minor"/>
      </rPr>
      <t xml:space="preserve"> Grupa 5. Kivetni testovi za određivanje KPK, sulfita, ortofosfata i ukupnog fosfora, ukupnog dušika, anionskih, kationskih, neionskih detergenata, nitrata i permanganatnog indeksa na Hach Lange DR 3900 spektrofotometru sa RFID tehnologijom za primjenu na području analiza voda i HT 200S termobloku za brzu digestiju</t>
    </r>
    <r>
      <rPr>
        <sz val="10"/>
        <rFont val="Calibri"/>
        <family val="2"/>
        <charset val="238"/>
        <scheme val="minor"/>
      </rPr>
      <t xml:space="preserve"> 1231/2024</t>
    </r>
  </si>
  <si>
    <t>13.11.2024</t>
  </si>
  <si>
    <t>153/2024-N</t>
  </si>
  <si>
    <t>Uređaji za evidenciju radnog vremena</t>
  </si>
  <si>
    <t>BN-46-2024</t>
  </si>
  <si>
    <t>30236000-2</t>
  </si>
  <si>
    <t>14.11.2024.</t>
  </si>
  <si>
    <t>Narudžbenica br. 1713</t>
  </si>
  <si>
    <t>BioGnost d.o.o.</t>
  </si>
  <si>
    <t xml:space="preserve">2 godine </t>
  </si>
  <si>
    <t>13.11.2024.</t>
  </si>
  <si>
    <t>EMV-18-2024</t>
  </si>
  <si>
    <t>2024/S F02-0006537</t>
  </si>
  <si>
    <t>12.11.2024.</t>
  </si>
  <si>
    <r>
      <t xml:space="preserve">I. Ugovor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3. Održavanje sustava  za unos cjepiva "Medicus - Cijepljenje" </t>
    </r>
  </si>
  <si>
    <t>2024/S F02-0007809</t>
  </si>
  <si>
    <t>EVV-01-2024-P</t>
  </si>
  <si>
    <t>15.11.2024.</t>
  </si>
  <si>
    <t>BIOSPECTRA d.o.o.</t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</si>
  <si>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>Grupa 4. Gotove podloge za mikrobiološku analizu voda (krute i tekuće)</t>
    </r>
    <r>
      <rPr>
        <sz val="10"/>
        <rFont val="Calibri"/>
        <family val="2"/>
        <charset val="238"/>
        <scheme val="minor"/>
      </rPr>
      <t xml:space="preserve">  1259/2024</t>
    </r>
  </si>
  <si>
    <t>KEFO d.o.o.</t>
  </si>
  <si>
    <t>OIB: 09371680761</t>
  </si>
  <si>
    <t>154/2024-N</t>
  </si>
  <si>
    <t>155/2024-N</t>
  </si>
  <si>
    <t>156/2024-N</t>
  </si>
  <si>
    <t>157/2024-N</t>
  </si>
  <si>
    <r>
      <t xml:space="preserve">Okvirni sporazum za nabavu potrošnog materijala za prevenciju ovisnosti, </t>
    </r>
    <r>
      <rPr>
        <b/>
        <sz val="10"/>
        <rFont val="Calibri"/>
        <family val="2"/>
        <charset val="238"/>
        <scheme val="minor"/>
      </rPr>
      <t>Grupa 1. Test pločice za kvalitativno određivanje metabolita droge u urinu</t>
    </r>
    <r>
      <rPr>
        <sz val="10"/>
        <rFont val="Calibri"/>
        <family val="2"/>
        <charset val="238"/>
        <scheme val="minor"/>
      </rPr>
      <t xml:space="preserve"> 1249/2024</t>
    </r>
  </si>
  <si>
    <t>OIB: 04355267582</t>
  </si>
  <si>
    <t>OIB: 08598862504</t>
  </si>
  <si>
    <t>OIB: 00920851908</t>
  </si>
  <si>
    <t>OIB: 07701805862</t>
  </si>
  <si>
    <t>OIB: 05273195306</t>
  </si>
  <si>
    <t>OIB: 07357850283</t>
  </si>
  <si>
    <t>OIB: 04492664153</t>
  </si>
  <si>
    <t>OIB: 02568167879</t>
  </si>
  <si>
    <t>OIB:  09784531295</t>
  </si>
  <si>
    <t>OIB: 01487680681</t>
  </si>
  <si>
    <t>OIB: 05580399392</t>
  </si>
  <si>
    <r>
      <t xml:space="preserve">Ugovor o nabavi kitova, reagensa i ostalog potrošnog materijala za multiplex i real time PCR testove Gr. 1 i 6., </t>
    </r>
    <r>
      <rPr>
        <b/>
        <sz val="10"/>
        <rFont val="Calibri"/>
        <family val="2"/>
        <charset val="238"/>
        <scheme val="minor"/>
      </rPr>
      <t xml:space="preserve">Grupa 1.  Kitovi i reagensi za automatiziranu amplifikaciju na AusDiagnostics multiplex-tandem PCR (MT-PCR) sistemu </t>
    </r>
    <r>
      <rPr>
        <sz val="10"/>
        <rFont val="Calibri"/>
        <family val="2"/>
        <charset val="238"/>
        <scheme val="minor"/>
      </rPr>
      <t>1260/2024</t>
    </r>
  </si>
  <si>
    <r>
      <t xml:space="preserve">Ugovor o nabavi kitova, reagensa i ostalog potrošnog materijala za multiplex i real time PCR testove Gr. 1 i 6. , </t>
    </r>
    <r>
      <rPr>
        <b/>
        <sz val="10"/>
        <rFont val="Calibri"/>
        <family val="2"/>
        <charset val="238"/>
        <scheme val="minor"/>
      </rPr>
      <t>Grupa 6. Testovi za detekciju SARS-COV-2 na POC PCR uređaj</t>
    </r>
    <r>
      <rPr>
        <sz val="10"/>
        <rFont val="Calibri"/>
        <family val="2"/>
        <charset val="238"/>
        <scheme val="minor"/>
      </rPr>
      <t>u 1260/2024</t>
    </r>
  </si>
  <si>
    <t>158/2024-N</t>
  </si>
  <si>
    <t>BN-45-2024</t>
  </si>
  <si>
    <t>V.I.A.-lab d.o.o</t>
  </si>
  <si>
    <t>46785414954</t>
  </si>
  <si>
    <t>159/2024-N</t>
  </si>
  <si>
    <t>Termostat</t>
  </si>
  <si>
    <t>BN-47-2024</t>
  </si>
  <si>
    <t>38434540-3</t>
  </si>
  <si>
    <t>25.11.2024.</t>
  </si>
  <si>
    <t>Ugovor o nabavi podloga za mikrobiologiju - Kitovi za brojanje somatskih kolifaga</t>
  </si>
  <si>
    <t>28.11.2024.</t>
  </si>
  <si>
    <r>
      <t xml:space="preserve">I. Ugovor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3. Održavanje sustava  za evidenciju radnog vremena "Basys Time" </t>
    </r>
  </si>
  <si>
    <t>OIB: 050515147203</t>
  </si>
  <si>
    <t>160/2024-N</t>
  </si>
  <si>
    <t>161/2024-N</t>
  </si>
  <si>
    <t>162/2024-N</t>
  </si>
  <si>
    <t>163/2024-N</t>
  </si>
  <si>
    <t>164/2024-N</t>
  </si>
  <si>
    <t>29.11.2024.</t>
  </si>
  <si>
    <r>
      <t xml:space="preserve">I. Ugovor za nabavu potrošnog materijala za prevenciju ovisnosti, </t>
    </r>
    <r>
      <rPr>
        <b/>
        <sz val="10"/>
        <rFont val="Calibri"/>
        <family val="2"/>
        <charset val="238"/>
        <scheme val="minor"/>
      </rPr>
      <t>Grupa 1. Test pločice za kvalitativno određivanje metabolita droge u urinu</t>
    </r>
    <r>
      <rPr>
        <sz val="10"/>
        <rFont val="Calibri"/>
        <family val="2"/>
        <charset val="238"/>
        <scheme val="minor"/>
      </rPr>
      <t xml:space="preserve"> </t>
    </r>
  </si>
  <si>
    <t>26.11.2024</t>
  </si>
  <si>
    <t>VITA LAB NOVA d.o.o.</t>
  </si>
  <si>
    <t>27.11.2024.</t>
  </si>
  <si>
    <r>
      <t xml:space="preserve">Ugovor o nabavi kolona, pretkolona i SPE kolona za kromatografiju, </t>
    </r>
    <r>
      <rPr>
        <b/>
        <sz val="10"/>
        <rFont val="Calibri"/>
        <family val="2"/>
        <charset val="238"/>
        <scheme val="minor"/>
      </rPr>
      <t>Grupa 4. Kolone, pretkolone i SPE kolone za određivanje kontaminanta i triazinskih pesticida</t>
    </r>
    <r>
      <rPr>
        <sz val="10"/>
        <rFont val="Calibri"/>
        <family val="2"/>
        <charset val="238"/>
        <scheme val="minor"/>
      </rPr>
      <t xml:space="preserve"> 1295/2024</t>
    </r>
  </si>
  <si>
    <t>67956870959</t>
  </si>
  <si>
    <t xml:space="preserve">UGOVOR 
O ODREĐIVANJU KONTAMINACIJE TALA ZA PROGRAM "EKOLOŠKA KARTA GRADA ZAGREBA
</t>
  </si>
  <si>
    <t>BN-48-2024</t>
  </si>
  <si>
    <t xml:space="preserve">71351000-3 </t>
  </si>
  <si>
    <t>76023745044</t>
  </si>
  <si>
    <t>165/2024-N</t>
  </si>
  <si>
    <t>166/2024-N</t>
  </si>
  <si>
    <t xml:space="preserve">LABOMAR d.o.o. </t>
  </si>
  <si>
    <t>05.12.2024.</t>
  </si>
  <si>
    <t>06.12.2024.</t>
  </si>
  <si>
    <r>
      <t xml:space="preserve">II. Ugovor 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 3.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Kitovi za uzimanje i transport uzoraka obrisaka cerviksa za pretragu na HPV</t>
    </r>
  </si>
  <si>
    <t>Ugovor o nabavi mrežnih uređaja i AP-a 1346/2024</t>
  </si>
  <si>
    <t>167/2024-N</t>
  </si>
  <si>
    <t>EMV-28-2024</t>
  </si>
  <si>
    <t>32420000-3</t>
  </si>
  <si>
    <t xml:space="preserve">KING-ICT d.o.o. </t>
  </si>
  <si>
    <t>09.12.2024.</t>
  </si>
  <si>
    <t>11.12.2024.</t>
  </si>
  <si>
    <t xml:space="preserve">
Sveučilište u Zagrebu Agronomski fakultet
</t>
  </si>
  <si>
    <t>2024/S F02-0010316</t>
  </si>
  <si>
    <t>17.12.2024.</t>
  </si>
  <si>
    <r>
      <t xml:space="preserve">I.  Ugovor za elektroničke komunikacijske usluge
 u pokretnoj mreži,
</t>
    </r>
    <r>
      <rPr>
        <b/>
        <sz val="10"/>
        <rFont val="Calibri"/>
        <family val="2"/>
        <charset val="238"/>
        <scheme val="minor"/>
      </rPr>
      <t>Grupa 1. Elektroničke komunikacijske usluge u pokretnoj mreži – Grad Zagreb, ustanove grada Zagreba, Zagrebački velesajam i Zagrebački električni tramvaj</t>
    </r>
  </si>
  <si>
    <t>168/2024-N</t>
  </si>
  <si>
    <t>05580399392</t>
  </si>
  <si>
    <t>169/2024-N</t>
  </si>
  <si>
    <t>170/2024-N</t>
  </si>
  <si>
    <t>171/2024-N</t>
  </si>
  <si>
    <t>173/2024-N</t>
  </si>
  <si>
    <t>174/2024-N</t>
  </si>
  <si>
    <t>175/2024-N</t>
  </si>
  <si>
    <t>176/2024-N</t>
  </si>
  <si>
    <t xml:space="preserve">Cuspis d.o.o. </t>
  </si>
  <si>
    <t>60933160251</t>
  </si>
  <si>
    <t xml:space="preserve">12 mjeseci </t>
  </si>
  <si>
    <t>177/2024-N</t>
  </si>
  <si>
    <t>178/2024-N</t>
  </si>
  <si>
    <t>179/2024-N</t>
  </si>
  <si>
    <t>181/2024-N</t>
  </si>
  <si>
    <t>182/2024-N</t>
  </si>
  <si>
    <t xml:space="preserve">Perfekta d.o.o. </t>
  </si>
  <si>
    <t>01518517370</t>
  </si>
  <si>
    <t>183/2024-N</t>
  </si>
  <si>
    <t>2024/S F02-0006582</t>
  </si>
  <si>
    <t>EVV-03-2024</t>
  </si>
  <si>
    <t>16.12.2024</t>
  </si>
  <si>
    <t>NABAVA VOZILA PUTEM OPERATIVNOG LEASINGA NA RAZDOBLJE OD 5 GODINA – OSOBNA VOZILA, 1363/2024</t>
  </si>
  <si>
    <t>BKS - leasing Croatia d.o.o.</t>
  </si>
  <si>
    <t>60 mjeseci</t>
  </si>
  <si>
    <t xml:space="preserve">Sporazumni raskid ugovora 20.12.2024. </t>
  </si>
  <si>
    <t>27.12.2024.</t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</si>
  <si>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1. Kitovi i ostali potrošni materijal za molekularnu detekciju bakterije Chlamydia Trachomatis</t>
    </r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</si>
  <si>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2. Kitovi i ostali potrošni materijal za molekularnu detekciju humanih papiloma virusa (HPV)</t>
    </r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</si>
  <si>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 4. Nastavci za pipete i pipete </t>
    </r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</si>
  <si>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6. Ostali pribor za PCR i serologiju</t>
    </r>
    <r>
      <rPr>
        <sz val="10"/>
        <rFont val="Calibri"/>
        <family val="2"/>
        <charset val="238"/>
        <scheme val="minor"/>
      </rPr>
      <t xml:space="preserve"> </t>
    </r>
  </si>
  <si>
    <t>Laboratorijski hladnjaci</t>
  </si>
  <si>
    <t>BN-50-2024</t>
  </si>
  <si>
    <t xml:space="preserve">39711100-0 </t>
  </si>
  <si>
    <t>24.12.2024.</t>
  </si>
  <si>
    <t>Narudžbenica br. 1954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</si>
  <si>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</si>
  <si>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</si>
  <si>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</si>
  <si>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</si>
  <si>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</si>
  <si>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</si>
  <si>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</si>
  <si>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</si>
  <si>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</si>
  <si>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</si>
  <si>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</si>
  <si>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</si>
  <si>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</si>
  <si>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</si>
  <si>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</si>
  <si>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</si>
  <si>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</si>
  <si>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</si>
  <si>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</si>
  <si>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</si>
  <si>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</si>
  <si>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</si>
  <si>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</si>
  <si>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</si>
  <si>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</si>
  <si>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</si>
  <si>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</si>
  <si>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</si>
  <si>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</si>
  <si>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</si>
  <si>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</si>
  <si>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</si>
  <si>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</si>
  <si>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</si>
  <si>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</si>
  <si>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</si>
  <si>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</si>
  <si>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</si>
  <si>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</si>
  <si>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</si>
  <si>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</si>
  <si>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</si>
  <si>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</si>
  <si>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</si>
  <si>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</si>
  <si>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</si>
  <si>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</si>
  <si>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</si>
  <si>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</si>
  <si>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</si>
  <si>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9. Održavanje aplikacije programske podrške u ordinacijama školske i adolescentne medicine "Complete prevention"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</si>
  <si>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17. Održavanje sustava za plaće  "Korwin"</t>
    </r>
  </si>
  <si>
    <t>II. Ugovor za usluge održavanja postojećih programskih rješenja, Grupa 8. Održavanje iSite 3 sustava za podršku web portala "iSite 3"</t>
  </si>
  <si>
    <t>18.12.2024.</t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</si>
  <si>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 xml:space="preserve">Grupa 11. Specijalne kromogene podloge,  </t>
    </r>
    <r>
      <rPr>
        <sz val="10"/>
        <rFont val="Calibri"/>
        <family val="2"/>
        <charset val="238"/>
        <scheme val="minor"/>
      </rPr>
      <t>1374/2024</t>
    </r>
  </si>
  <si>
    <t>184/2024-N</t>
  </si>
  <si>
    <t>2024/S F02-0007884</t>
  </si>
  <si>
    <t xml:space="preserve">50730000-1 </t>
  </si>
  <si>
    <t>Okvirni sporazum za servis i održavanje klima ventilacijskih uređaja i rashladne tehnike, 1385/2024</t>
  </si>
  <si>
    <t>EMV-24-2024</t>
  </si>
  <si>
    <t>Frigooprema d.o.o.</t>
  </si>
  <si>
    <t>60316076304</t>
  </si>
  <si>
    <t>185/2024-N</t>
  </si>
  <si>
    <t>186/2024-N</t>
  </si>
  <si>
    <t>20.12.2024.</t>
  </si>
  <si>
    <t>30.12.2024.</t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</si>
  <si>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2. Održavanje sustava za mikrobiologiju "OpenERP"</t>
    </r>
  </si>
  <si>
    <t>31.12.2024.</t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</si>
  <si>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1. Održavanje sustava za ekologiju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</si>
  <si>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3. Održavanje sustava za prevenciju ovisnosti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</si>
  <si>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4. Održavanje aplikacije za epidemiologiju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</si>
  <si>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5. Održavanje sustava za gospodarstvene poslove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</si>
  <si>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7. Održavanje aplikacije za kadrovske poslove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</si>
  <si>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10. Održavanje sustava za uredsko poslovanje "Pakel E-ured"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</si>
  <si>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11. Održavanje sustava za Centar za preventivnu medicinu "Pakel"</t>
    </r>
  </si>
  <si>
    <r>
      <t>II. Ugovor za usluge održavanja postojećih programskih rješenja,</t>
    </r>
    <r>
      <rPr>
        <b/>
        <sz val="10"/>
        <rFont val="Calibri"/>
        <family val="2"/>
        <charset val="238"/>
        <scheme val="minor"/>
      </rPr>
      <t xml:space="preserve"> Grupa 12. Održavanje sustava za zaštitu ljudi i imovine "Pakel"</t>
    </r>
  </si>
  <si>
    <r>
      <t xml:space="preserve">II. Ugovor za usluge održavanja posotjećih programskih rješenja, </t>
    </r>
    <r>
      <rPr>
        <b/>
        <sz val="10"/>
        <rFont val="Calibri"/>
        <family val="2"/>
        <charset val="238"/>
        <scheme val="minor"/>
      </rPr>
      <t>Grupa 13. Održavanje sustava za nabavu i skladišno poslovanje i proizvodnju podloga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</si>
  <si>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16. Održavanje sustava "Epidemicom"</t>
    </r>
  </si>
  <si>
    <t>2024/S F02-0008885</t>
  </si>
  <si>
    <t>EMV-23-2024</t>
  </si>
  <si>
    <t xml:space="preserve">45259100-8 </t>
  </si>
  <si>
    <t>23.12.2024.</t>
  </si>
  <si>
    <t>187/2024-N</t>
  </si>
  <si>
    <t>Okvirni sporazum za usluge osiguranja, 1444/2024</t>
  </si>
  <si>
    <t>HOK-OSIGURANJE d.d.</t>
  </si>
  <si>
    <t>00432869176</t>
  </si>
  <si>
    <t>2024/S F02-0007310</t>
  </si>
  <si>
    <t>EMV-21-2024</t>
  </si>
  <si>
    <t>66510000</t>
  </si>
  <si>
    <t>Ugovor o uslugama održavanja postrojenja za neutralizaciju otpadnih voda,1421/2024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</si>
  <si>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</si>
  <si>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</si>
  <si>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</si>
  <si>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</si>
  <si>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</si>
  <si>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</si>
  <si>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</si>
  <si>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</si>
  <si>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</si>
  <si>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</si>
  <si>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</si>
  <si>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</si>
  <si>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</si>
  <si>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</si>
  <si>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</si>
  <si>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</si>
  <si>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</si>
  <si>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</si>
  <si>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</si>
  <si>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</si>
  <si>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</si>
  <si>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</si>
  <si>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</si>
  <si>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</si>
  <si>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26.08.2024.</t>
  </si>
  <si>
    <t>09.10.2024.</t>
  </si>
  <si>
    <t>Sporazumni raskid ugovora, 18.04.2024.</t>
  </si>
  <si>
    <t>Oprema za analizu hrane,  Grupa 2. Uređaj za mjerenje udjela kisika, dušika i ugljikovog dioksida u pakiranoj hrani</t>
  </si>
  <si>
    <t>Narudžbenica br. 1790</t>
  </si>
  <si>
    <t>i</t>
  </si>
  <si>
    <t>Potreba za povećanim količinama potrošnog materijala čiji se broj na godišnjoj razini ne može točno odrediti</t>
  </si>
  <si>
    <t>20.09.2024.</t>
  </si>
  <si>
    <t>16.08.2024.</t>
  </si>
  <si>
    <t>Zbog potrebe za dodatnim radovima na izmjeni krovnih slivnika.</t>
  </si>
  <si>
    <t>PPO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</si>
</sst>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_-* #,##0.00\ [$€-1]_-;\-* #,##0.00\ [$€-1]_-;_-* &quot;-&quot;??\ [$€-1]_-;_-@_-"/>
  </numFmts>
  <fonts count="16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Trebuchet MS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0"/>
      <color rgb="FFFF0000"/>
      <name val="Trebuchet MS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bscript"/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Trebuchet MS"/>
      <family val="2"/>
      <charset val="238"/>
    </font>
    <font>
      <sz val="10"/>
      <color theme="1" tint="4.9989318521683403E-2"/>
      <name val="Calibri"/>
      <family val="2"/>
      <charset val="238"/>
      <scheme val="minor"/>
    </font>
    <font>
      <b/>
      <sz val="10"/>
      <color theme="1" tint="4.9989318521683403E-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top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49" fontId="3" fillId="0" borderId="0" xfId="0" applyNumberFormat="1" applyFont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14" fontId="2" fillId="2" borderId="2" xfId="0" applyNumberFormat="1" applyFont="1" applyFill="1" applyBorder="1" applyAlignment="1">
      <alignment horizontal="left" vertical="center" wrapText="1"/>
    </xf>
    <xf numFmtId="14" fontId="2" fillId="4" borderId="2" xfId="0" applyNumberFormat="1" applyFont="1" applyFill="1" applyBorder="1" applyAlignment="1">
      <alignment horizontal="left" vertical="center" wrapText="1"/>
    </xf>
    <xf numFmtId="0" fontId="4" fillId="4" borderId="0" xfId="0" applyFont="1" applyFill="1" applyAlignment="1">
      <alignment vertical="top" wrapText="1"/>
    </xf>
    <xf numFmtId="49" fontId="3" fillId="4" borderId="0" xfId="0" applyNumberFormat="1" applyFont="1" applyFill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left" vertical="center" wrapText="1"/>
    </xf>
    <xf numFmtId="0" fontId="13" fillId="2" borderId="0" xfId="0" applyFont="1" applyFill="1" applyAlignment="1">
      <alignment vertical="top" wrapText="1"/>
    </xf>
    <xf numFmtId="0" fontId="13" fillId="0" borderId="0" xfId="0" applyFont="1" applyAlignment="1">
      <alignment vertical="top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left" vertical="center" wrapText="1"/>
    </xf>
    <xf numFmtId="165" fontId="10" fillId="4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165" fontId="14" fillId="2" borderId="1" xfId="0" applyNumberFormat="1" applyFont="1" applyFill="1" applyBorder="1" applyAlignment="1">
      <alignment horizontal="left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2" fillId="4" borderId="0" xfId="0" applyNumberFormat="1" applyFont="1" applyFill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165" fontId="2" fillId="4" borderId="3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0000000}"/>
    <cellStyle name="Normal 3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E215"/>
  <sheetViews>
    <sheetView tabSelected="1" zoomScale="80" zoomScaleNormal="80" workbookViewId="0">
      <pane ySplit="1" topLeftCell="A70" activePane="bottomLeft" state="frozen"/>
      <selection pane="bottomLeft" activeCell="S72" sqref="S72"/>
    </sheetView>
  </sheetViews>
  <sheetFormatPr defaultRowHeight="15" x14ac:dyDescent="0.25"/>
  <cols>
    <col min="1" max="1" width="5.7109375" style="8" customWidth="1"/>
    <col min="2" max="2" width="33" style="8" customWidth="1"/>
    <col min="3" max="3" width="15.7109375" style="11" customWidth="1"/>
    <col min="4" max="4" width="14.28515625" style="8" customWidth="1"/>
    <col min="5" max="5" width="17.5703125" style="8" customWidth="1"/>
    <col min="6" max="6" width="22.85546875" style="8" customWidth="1"/>
    <col min="7" max="7" width="18.85546875" style="8" customWidth="1"/>
    <col min="8" max="8" width="17.42578125" style="11" customWidth="1"/>
    <col min="9" max="9" width="15.7109375" style="9" customWidth="1"/>
    <col min="10" max="11" width="15.85546875" style="8" customWidth="1"/>
    <col min="12" max="13" width="16.140625" style="15" customWidth="1"/>
    <col min="14" max="14" width="16.5703125" style="9" customWidth="1"/>
    <col min="15" max="15" width="12.28515625" style="11" customWidth="1"/>
    <col min="16" max="16" width="16.5703125" style="15" customWidth="1"/>
    <col min="17" max="17" width="16.140625" style="15" customWidth="1"/>
    <col min="18" max="18" width="22.42578125" style="11" customWidth="1"/>
    <col min="19" max="19" width="24.42578125" style="8" customWidth="1"/>
    <col min="20" max="20" width="9.140625" style="4"/>
    <col min="21" max="21" width="33.140625" style="4" customWidth="1"/>
    <col min="22" max="16384" width="9.140625" style="4"/>
  </cols>
  <sheetData>
    <row r="1" spans="1:41" s="1" customFormat="1" ht="108" customHeight="1" x14ac:dyDescent="0.25">
      <c r="A1" s="18" t="s">
        <v>1220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0" t="s">
        <v>16</v>
      </c>
      <c r="J1" s="19" t="s">
        <v>17</v>
      </c>
      <c r="K1" s="19" t="s">
        <v>13</v>
      </c>
      <c r="L1" s="21" t="s">
        <v>7</v>
      </c>
      <c r="M1" s="21" t="s">
        <v>8</v>
      </c>
      <c r="N1" s="20" t="s">
        <v>9</v>
      </c>
      <c r="O1" s="19" t="s">
        <v>14</v>
      </c>
      <c r="P1" s="21" t="s">
        <v>10</v>
      </c>
      <c r="Q1" s="21" t="s">
        <v>11</v>
      </c>
      <c r="R1" s="18" t="s">
        <v>15</v>
      </c>
      <c r="S1" s="19" t="s">
        <v>12</v>
      </c>
    </row>
    <row r="2" spans="1:41" s="1" customFormat="1" ht="108" customHeight="1" x14ac:dyDescent="0.25">
      <c r="A2" s="34" t="s">
        <v>561</v>
      </c>
      <c r="B2" s="22" t="s">
        <v>33</v>
      </c>
      <c r="C2" s="25" t="s">
        <v>29</v>
      </c>
      <c r="D2" s="24" t="s">
        <v>30</v>
      </c>
      <c r="E2" s="31" t="s">
        <v>31</v>
      </c>
      <c r="F2" s="22" t="s">
        <v>21</v>
      </c>
      <c r="G2" s="22" t="s">
        <v>32</v>
      </c>
      <c r="H2" s="23" t="s">
        <v>1011</v>
      </c>
      <c r="I2" s="23" t="s">
        <v>35</v>
      </c>
      <c r="J2" s="32" t="s">
        <v>27</v>
      </c>
      <c r="K2" s="32" t="s">
        <v>34</v>
      </c>
      <c r="L2" s="33">
        <v>15860</v>
      </c>
      <c r="M2" s="30">
        <f t="shared" ref="M2" si="0">L2*1.25</f>
        <v>19825</v>
      </c>
      <c r="N2" s="25"/>
      <c r="O2" s="29" t="s">
        <v>24</v>
      </c>
      <c r="P2" s="28"/>
      <c r="Q2" s="30"/>
      <c r="R2" s="22"/>
      <c r="S2" s="22"/>
    </row>
    <row r="3" spans="1:41" s="1" customFormat="1" ht="92.25" customHeight="1" x14ac:dyDescent="0.25">
      <c r="A3" s="34" t="s">
        <v>564</v>
      </c>
      <c r="B3" s="22" t="s">
        <v>25</v>
      </c>
      <c r="C3" s="23" t="s">
        <v>18</v>
      </c>
      <c r="D3" s="24" t="s">
        <v>19</v>
      </c>
      <c r="E3" s="24" t="s">
        <v>20</v>
      </c>
      <c r="F3" s="26" t="s">
        <v>21</v>
      </c>
      <c r="G3" s="27" t="s">
        <v>22</v>
      </c>
      <c r="H3" s="23" t="s">
        <v>23</v>
      </c>
      <c r="I3" s="25" t="s">
        <v>26</v>
      </c>
      <c r="J3" s="23" t="s">
        <v>27</v>
      </c>
      <c r="K3" s="23" t="s">
        <v>28</v>
      </c>
      <c r="L3" s="28">
        <v>6600</v>
      </c>
      <c r="M3" s="28">
        <f>L3*1.25</f>
        <v>8250</v>
      </c>
      <c r="N3" s="25"/>
      <c r="O3" s="29" t="s">
        <v>24</v>
      </c>
      <c r="P3" s="28"/>
      <c r="Q3" s="30"/>
      <c r="R3" s="22"/>
      <c r="S3" s="22"/>
    </row>
    <row r="4" spans="1:41" s="1" customFormat="1" ht="92.25" customHeight="1" x14ac:dyDescent="0.25">
      <c r="A4" s="34" t="s">
        <v>565</v>
      </c>
      <c r="B4" s="22" t="s">
        <v>38</v>
      </c>
      <c r="C4" s="23" t="s">
        <v>18</v>
      </c>
      <c r="D4" s="31" t="s">
        <v>19</v>
      </c>
      <c r="E4" s="22" t="s">
        <v>20</v>
      </c>
      <c r="F4" s="22" t="s">
        <v>21</v>
      </c>
      <c r="G4" s="22" t="s">
        <v>36</v>
      </c>
      <c r="H4" s="23" t="s">
        <v>1015</v>
      </c>
      <c r="I4" s="32" t="s">
        <v>37</v>
      </c>
      <c r="J4" s="23" t="s">
        <v>27</v>
      </c>
      <c r="K4" s="32" t="s">
        <v>39</v>
      </c>
      <c r="L4" s="30">
        <v>19697.52</v>
      </c>
      <c r="M4" s="28">
        <v>24621.9</v>
      </c>
      <c r="N4" s="29"/>
      <c r="O4" s="29" t="s">
        <v>24</v>
      </c>
      <c r="P4" s="30"/>
      <c r="Q4" s="30"/>
      <c r="R4" s="22"/>
      <c r="S4" s="22"/>
    </row>
    <row r="5" spans="1:41" s="1" customFormat="1" ht="92.25" customHeight="1" x14ac:dyDescent="0.25">
      <c r="A5" s="34" t="s">
        <v>562</v>
      </c>
      <c r="B5" s="3" t="s">
        <v>40</v>
      </c>
      <c r="C5" s="2" t="s">
        <v>41</v>
      </c>
      <c r="D5" s="17" t="s">
        <v>30</v>
      </c>
      <c r="E5" s="3"/>
      <c r="F5" s="3" t="s">
        <v>42</v>
      </c>
      <c r="G5" s="3" t="s">
        <v>43</v>
      </c>
      <c r="H5" s="2" t="s">
        <v>44</v>
      </c>
      <c r="I5" s="7" t="s">
        <v>45</v>
      </c>
      <c r="J5" s="7" t="s">
        <v>27</v>
      </c>
      <c r="K5" s="7" t="s">
        <v>46</v>
      </c>
      <c r="L5" s="16">
        <v>19815.68</v>
      </c>
      <c r="M5" s="13">
        <f>L5*1.25</f>
        <v>24769.599999999999</v>
      </c>
      <c r="N5" s="5">
        <v>45532</v>
      </c>
      <c r="O5" s="2" t="s">
        <v>24</v>
      </c>
      <c r="P5" s="16">
        <v>19815.68</v>
      </c>
      <c r="Q5" s="16">
        <f>P5*1.25</f>
        <v>24769.599999999999</v>
      </c>
      <c r="R5" s="3"/>
      <c r="S5" s="3"/>
    </row>
    <row r="6" spans="1:41" ht="85.5" customHeight="1" x14ac:dyDescent="0.25">
      <c r="A6" s="34" t="s">
        <v>566</v>
      </c>
      <c r="B6" s="22" t="s">
        <v>49</v>
      </c>
      <c r="C6" s="25" t="s">
        <v>29</v>
      </c>
      <c r="D6" s="24" t="s">
        <v>30</v>
      </c>
      <c r="E6" s="31" t="s">
        <v>31</v>
      </c>
      <c r="F6" s="22" t="s">
        <v>21</v>
      </c>
      <c r="G6" s="22" t="s">
        <v>47</v>
      </c>
      <c r="H6" s="23" t="s">
        <v>48</v>
      </c>
      <c r="I6" s="23" t="s">
        <v>50</v>
      </c>
      <c r="J6" s="32" t="s">
        <v>27</v>
      </c>
      <c r="K6" s="32" t="s">
        <v>51</v>
      </c>
      <c r="L6" s="33">
        <v>17630.8</v>
      </c>
      <c r="M6" s="30">
        <f t="shared" ref="M6" si="1">L6*1.25</f>
        <v>22038.5</v>
      </c>
      <c r="N6" s="25"/>
      <c r="O6" s="29" t="s">
        <v>24</v>
      </c>
      <c r="P6" s="28"/>
      <c r="Q6" s="30"/>
      <c r="R6" s="22"/>
      <c r="S6" s="22"/>
      <c r="T6" s="10"/>
      <c r="U6" s="10"/>
    </row>
    <row r="7" spans="1:41" s="10" customFormat="1" ht="85.5" customHeight="1" x14ac:dyDescent="0.25">
      <c r="A7" s="34" t="s">
        <v>567</v>
      </c>
      <c r="B7" s="3" t="s">
        <v>64</v>
      </c>
      <c r="C7" s="5" t="s">
        <v>65</v>
      </c>
      <c r="D7" s="35" t="s">
        <v>66</v>
      </c>
      <c r="E7" s="17"/>
      <c r="F7" s="3" t="s">
        <v>42</v>
      </c>
      <c r="G7" s="3" t="s">
        <v>67</v>
      </c>
      <c r="H7" s="2" t="s">
        <v>1014</v>
      </c>
      <c r="I7" s="2" t="s">
        <v>68</v>
      </c>
      <c r="J7" s="7" t="s">
        <v>70</v>
      </c>
      <c r="K7" s="7" t="s">
        <v>69</v>
      </c>
      <c r="L7" s="14">
        <v>5644.75</v>
      </c>
      <c r="M7" s="16">
        <f t="shared" ref="M7:M12" si="2">L7*1.25</f>
        <v>7055.9375</v>
      </c>
      <c r="N7" s="5" t="s">
        <v>515</v>
      </c>
      <c r="O7" s="12" t="s">
        <v>24</v>
      </c>
      <c r="P7" s="13">
        <v>5644.75</v>
      </c>
      <c r="Q7" s="16">
        <v>7055.9375</v>
      </c>
      <c r="R7" s="3"/>
      <c r="S7" s="3"/>
    </row>
    <row r="8" spans="1:41" s="37" customFormat="1" ht="85.5" customHeight="1" x14ac:dyDescent="0.25">
      <c r="A8" s="34" t="s">
        <v>568</v>
      </c>
      <c r="B8" s="22" t="s">
        <v>135</v>
      </c>
      <c r="C8" s="25"/>
      <c r="D8" s="36"/>
      <c r="E8" s="31"/>
      <c r="F8" s="22" t="s">
        <v>129</v>
      </c>
      <c r="G8" s="22" t="s">
        <v>130</v>
      </c>
      <c r="H8" s="23" t="s">
        <v>131</v>
      </c>
      <c r="I8" s="23" t="s">
        <v>132</v>
      </c>
      <c r="J8" s="32" t="s">
        <v>27</v>
      </c>
      <c r="K8" s="32" t="s">
        <v>119</v>
      </c>
      <c r="L8" s="33">
        <v>979075</v>
      </c>
      <c r="M8" s="30">
        <f t="shared" si="2"/>
        <v>1223843.75</v>
      </c>
      <c r="N8" s="25"/>
      <c r="O8" s="29" t="s">
        <v>24</v>
      </c>
      <c r="P8" s="28"/>
      <c r="Q8" s="30"/>
      <c r="R8" s="22"/>
      <c r="S8" s="22" t="s">
        <v>137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s="37" customFormat="1" ht="85.5" customHeight="1" x14ac:dyDescent="0.25">
      <c r="A9" s="34" t="s">
        <v>563</v>
      </c>
      <c r="B9" s="22" t="s">
        <v>136</v>
      </c>
      <c r="C9" s="25"/>
      <c r="D9" s="36"/>
      <c r="E9" s="31"/>
      <c r="F9" s="22" t="s">
        <v>129</v>
      </c>
      <c r="G9" s="22" t="s">
        <v>130</v>
      </c>
      <c r="H9" s="23" t="s">
        <v>131</v>
      </c>
      <c r="I9" s="23" t="s">
        <v>132</v>
      </c>
      <c r="J9" s="32" t="s">
        <v>133</v>
      </c>
      <c r="K9" s="32" t="s">
        <v>134</v>
      </c>
      <c r="L9" s="33">
        <v>252251</v>
      </c>
      <c r="M9" s="30">
        <f t="shared" si="2"/>
        <v>315313.75</v>
      </c>
      <c r="N9" s="25"/>
      <c r="O9" s="29" t="s">
        <v>24</v>
      </c>
      <c r="P9" s="28"/>
      <c r="Q9" s="30"/>
      <c r="R9" s="22"/>
      <c r="S9" s="22" t="s">
        <v>137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s="10" customFormat="1" ht="85.5" customHeight="1" x14ac:dyDescent="0.25">
      <c r="A10" s="34" t="s">
        <v>569</v>
      </c>
      <c r="B10" s="3" t="s">
        <v>87</v>
      </c>
      <c r="C10" s="5" t="s">
        <v>89</v>
      </c>
      <c r="D10" s="35" t="s">
        <v>90</v>
      </c>
      <c r="E10" s="17"/>
      <c r="F10" s="3" t="s">
        <v>42</v>
      </c>
      <c r="G10" s="3" t="s">
        <v>91</v>
      </c>
      <c r="H10" s="2" t="s">
        <v>92</v>
      </c>
      <c r="I10" s="2" t="s">
        <v>93</v>
      </c>
      <c r="J10" s="7" t="s">
        <v>27</v>
      </c>
      <c r="K10" s="7" t="s">
        <v>94</v>
      </c>
      <c r="L10" s="14">
        <v>4660</v>
      </c>
      <c r="M10" s="16">
        <f t="shared" si="2"/>
        <v>5825</v>
      </c>
      <c r="N10" s="5"/>
      <c r="O10" s="12" t="s">
        <v>24</v>
      </c>
      <c r="P10" s="13"/>
      <c r="Q10" s="16"/>
      <c r="R10" s="3"/>
      <c r="S10" s="3"/>
    </row>
    <row r="11" spans="1:41" s="10" customFormat="1" ht="85.5" customHeight="1" x14ac:dyDescent="0.25">
      <c r="A11" s="34" t="s">
        <v>570</v>
      </c>
      <c r="B11" s="3" t="s">
        <v>88</v>
      </c>
      <c r="C11" s="5" t="s">
        <v>89</v>
      </c>
      <c r="D11" s="35" t="s">
        <v>90</v>
      </c>
      <c r="E11" s="17"/>
      <c r="F11" s="3" t="s">
        <v>42</v>
      </c>
      <c r="G11" s="3" t="s">
        <v>95</v>
      </c>
      <c r="H11" s="2" t="s">
        <v>96</v>
      </c>
      <c r="I11" s="2" t="s">
        <v>93</v>
      </c>
      <c r="J11" s="7" t="s">
        <v>27</v>
      </c>
      <c r="K11" s="7" t="s">
        <v>97</v>
      </c>
      <c r="L11" s="14">
        <v>4914.8999999999996</v>
      </c>
      <c r="M11" s="16">
        <f t="shared" si="2"/>
        <v>6143.625</v>
      </c>
      <c r="N11" s="5"/>
      <c r="O11" s="12" t="s">
        <v>24</v>
      </c>
      <c r="P11" s="13"/>
      <c r="Q11" s="16"/>
      <c r="R11" s="3"/>
      <c r="S11" s="3"/>
    </row>
    <row r="12" spans="1:41" s="10" customFormat="1" ht="85.5" customHeight="1" x14ac:dyDescent="0.25">
      <c r="A12" s="34" t="s">
        <v>571</v>
      </c>
      <c r="B12" s="3" t="s">
        <v>106</v>
      </c>
      <c r="C12" s="5" t="s">
        <v>104</v>
      </c>
      <c r="D12" s="35" t="s">
        <v>103</v>
      </c>
      <c r="E12" s="17" t="s">
        <v>173</v>
      </c>
      <c r="F12" s="3" t="s">
        <v>102</v>
      </c>
      <c r="G12" s="3" t="s">
        <v>101</v>
      </c>
      <c r="H12" s="2" t="s">
        <v>105</v>
      </c>
      <c r="I12" s="2" t="s">
        <v>93</v>
      </c>
      <c r="J12" s="7" t="s">
        <v>100</v>
      </c>
      <c r="K12" s="7" t="s">
        <v>99</v>
      </c>
      <c r="L12" s="14">
        <v>48000</v>
      </c>
      <c r="M12" s="16">
        <f t="shared" si="2"/>
        <v>60000</v>
      </c>
      <c r="N12" s="5" t="s">
        <v>480</v>
      </c>
      <c r="O12" s="12" t="s">
        <v>24</v>
      </c>
      <c r="P12" s="13">
        <v>48000</v>
      </c>
      <c r="Q12" s="16">
        <v>60000</v>
      </c>
      <c r="R12" s="3"/>
      <c r="S12" s="3"/>
    </row>
    <row r="13" spans="1:41" ht="108" customHeight="1" x14ac:dyDescent="0.25">
      <c r="A13" s="34" t="s">
        <v>572</v>
      </c>
      <c r="B13" s="3" t="s">
        <v>58</v>
      </c>
      <c r="C13" s="2" t="s">
        <v>59</v>
      </c>
      <c r="D13" s="17" t="s">
        <v>60</v>
      </c>
      <c r="E13" s="3"/>
      <c r="F13" s="3" t="s">
        <v>42</v>
      </c>
      <c r="G13" s="3" t="s">
        <v>61</v>
      </c>
      <c r="H13" s="2" t="s">
        <v>62</v>
      </c>
      <c r="I13" s="7" t="s">
        <v>80</v>
      </c>
      <c r="J13" s="7" t="s">
        <v>27</v>
      </c>
      <c r="K13" s="7" t="s">
        <v>123</v>
      </c>
      <c r="L13" s="16" t="s">
        <v>81</v>
      </c>
      <c r="M13" s="13" t="s">
        <v>63</v>
      </c>
      <c r="N13" s="12"/>
      <c r="O13" s="2" t="s">
        <v>24</v>
      </c>
      <c r="P13" s="16"/>
      <c r="Q13" s="16"/>
      <c r="R13" s="3"/>
      <c r="S13" s="3"/>
      <c r="T13" s="10"/>
      <c r="U13" s="10"/>
    </row>
    <row r="14" spans="1:41" ht="86.25" customHeight="1" x14ac:dyDescent="0.25">
      <c r="A14" s="34" t="s">
        <v>573</v>
      </c>
      <c r="B14" s="3" t="s">
        <v>75</v>
      </c>
      <c r="C14" s="2" t="s">
        <v>76</v>
      </c>
      <c r="D14" s="17" t="s">
        <v>77</v>
      </c>
      <c r="E14" s="3"/>
      <c r="F14" s="3" t="s">
        <v>42</v>
      </c>
      <c r="G14" s="3" t="s">
        <v>78</v>
      </c>
      <c r="H14" s="2" t="s">
        <v>79</v>
      </c>
      <c r="I14" s="7" t="s">
        <v>98</v>
      </c>
      <c r="J14" s="7" t="s">
        <v>27</v>
      </c>
      <c r="K14" s="7" t="s">
        <v>124</v>
      </c>
      <c r="L14" s="16">
        <v>22240</v>
      </c>
      <c r="M14" s="13">
        <f t="shared" ref="M14:M25" si="3">L14*1.25</f>
        <v>27800</v>
      </c>
      <c r="N14" s="12"/>
      <c r="O14" s="2" t="s">
        <v>24</v>
      </c>
      <c r="P14" s="16"/>
      <c r="Q14" s="16"/>
      <c r="R14" s="3"/>
      <c r="S14" s="3"/>
      <c r="T14" s="10"/>
      <c r="U14" s="10"/>
    </row>
    <row r="15" spans="1:41" ht="82.5" customHeight="1" x14ac:dyDescent="0.25">
      <c r="A15" s="34" t="s">
        <v>574</v>
      </c>
      <c r="B15" s="3" t="s">
        <v>52</v>
      </c>
      <c r="C15" s="2" t="s">
        <v>53</v>
      </c>
      <c r="D15" s="17" t="s">
        <v>57</v>
      </c>
      <c r="E15" s="3"/>
      <c r="F15" s="3" t="s">
        <v>42</v>
      </c>
      <c r="G15" s="3" t="s">
        <v>54</v>
      </c>
      <c r="H15" s="2" t="s">
        <v>55</v>
      </c>
      <c r="I15" s="7" t="s">
        <v>108</v>
      </c>
      <c r="J15" s="7" t="s">
        <v>56</v>
      </c>
      <c r="K15" s="7" t="s">
        <v>125</v>
      </c>
      <c r="L15" s="16">
        <v>8810</v>
      </c>
      <c r="M15" s="13">
        <f t="shared" si="3"/>
        <v>11012.5</v>
      </c>
      <c r="N15" s="12"/>
      <c r="O15" s="2" t="s">
        <v>24</v>
      </c>
      <c r="P15" s="16"/>
      <c r="Q15" s="16"/>
      <c r="R15" s="3"/>
      <c r="S15" s="3"/>
      <c r="T15" s="10"/>
      <c r="U15" s="10"/>
    </row>
    <row r="16" spans="1:41" ht="82.5" customHeight="1" x14ac:dyDescent="0.25">
      <c r="A16" s="34" t="s">
        <v>575</v>
      </c>
      <c r="B16" s="3" t="s">
        <v>138</v>
      </c>
      <c r="C16" s="2" t="s">
        <v>139</v>
      </c>
      <c r="D16" s="17" t="s">
        <v>140</v>
      </c>
      <c r="E16" s="3" t="s">
        <v>174</v>
      </c>
      <c r="F16" s="3" t="s">
        <v>102</v>
      </c>
      <c r="G16" s="3" t="s">
        <v>141</v>
      </c>
      <c r="H16" s="2" t="s">
        <v>142</v>
      </c>
      <c r="I16" s="7" t="s">
        <v>108</v>
      </c>
      <c r="J16" s="7" t="s">
        <v>70</v>
      </c>
      <c r="K16" s="7" t="s">
        <v>128</v>
      </c>
      <c r="L16" s="16">
        <v>112658.08</v>
      </c>
      <c r="M16" s="13">
        <f t="shared" si="3"/>
        <v>140822.6</v>
      </c>
      <c r="N16" s="12" t="s">
        <v>482</v>
      </c>
      <c r="O16" s="2" t="s">
        <v>24</v>
      </c>
      <c r="P16" s="16">
        <v>112658.08</v>
      </c>
      <c r="Q16" s="16">
        <v>140822.6</v>
      </c>
      <c r="R16" s="3"/>
      <c r="S16" s="3"/>
      <c r="T16" s="10"/>
      <c r="U16" s="10"/>
    </row>
    <row r="17" spans="1:21" ht="82.5" customHeight="1" x14ac:dyDescent="0.25">
      <c r="A17" s="34" t="s">
        <v>576</v>
      </c>
      <c r="B17" s="3" t="s">
        <v>143</v>
      </c>
      <c r="C17" s="2" t="s">
        <v>104</v>
      </c>
      <c r="D17" s="17" t="s">
        <v>103</v>
      </c>
      <c r="E17" s="3" t="s">
        <v>173</v>
      </c>
      <c r="F17" s="3" t="s">
        <v>102</v>
      </c>
      <c r="G17" s="3" t="s">
        <v>101</v>
      </c>
      <c r="H17" s="2" t="s">
        <v>105</v>
      </c>
      <c r="I17" s="7" t="s">
        <v>144</v>
      </c>
      <c r="J17" s="7" t="s">
        <v>100</v>
      </c>
      <c r="K17" s="7" t="s">
        <v>145</v>
      </c>
      <c r="L17" s="16">
        <v>118000</v>
      </c>
      <c r="M17" s="13">
        <f t="shared" si="3"/>
        <v>147500</v>
      </c>
      <c r="N17" s="12" t="s">
        <v>450</v>
      </c>
      <c r="O17" s="2" t="s">
        <v>24</v>
      </c>
      <c r="P17" s="16">
        <v>118000</v>
      </c>
      <c r="Q17" s="16">
        <v>147500</v>
      </c>
      <c r="R17" s="3"/>
      <c r="S17" s="3"/>
      <c r="T17" s="10"/>
      <c r="U17" s="10"/>
    </row>
    <row r="18" spans="1:21" ht="82.5" customHeight="1" x14ac:dyDescent="0.25">
      <c r="A18" s="34" t="s">
        <v>577</v>
      </c>
      <c r="B18" s="3" t="s">
        <v>146</v>
      </c>
      <c r="C18" s="2" t="s">
        <v>104</v>
      </c>
      <c r="D18" s="17" t="s">
        <v>103</v>
      </c>
      <c r="E18" s="3" t="s">
        <v>173</v>
      </c>
      <c r="F18" s="3" t="s">
        <v>102</v>
      </c>
      <c r="G18" s="3" t="s">
        <v>147</v>
      </c>
      <c r="H18" s="2" t="s">
        <v>148</v>
      </c>
      <c r="I18" s="7" t="s">
        <v>144</v>
      </c>
      <c r="J18" s="7" t="s">
        <v>100</v>
      </c>
      <c r="K18" s="7" t="s">
        <v>149</v>
      </c>
      <c r="L18" s="16">
        <v>95000</v>
      </c>
      <c r="M18" s="13">
        <f t="shared" si="3"/>
        <v>118750</v>
      </c>
      <c r="N18" s="12" t="s">
        <v>481</v>
      </c>
      <c r="O18" s="2" t="s">
        <v>24</v>
      </c>
      <c r="P18" s="16">
        <v>95000</v>
      </c>
      <c r="Q18" s="16">
        <v>118750</v>
      </c>
      <c r="R18" s="3"/>
      <c r="S18" s="3"/>
      <c r="T18" s="10"/>
      <c r="U18" s="10"/>
    </row>
    <row r="19" spans="1:21" ht="75" customHeight="1" x14ac:dyDescent="0.25">
      <c r="A19" s="34" t="s">
        <v>578</v>
      </c>
      <c r="B19" s="3" t="s">
        <v>82</v>
      </c>
      <c r="C19" s="2" t="s">
        <v>83</v>
      </c>
      <c r="D19" s="17" t="s">
        <v>84</v>
      </c>
      <c r="E19" s="3"/>
      <c r="F19" s="3" t="s">
        <v>42</v>
      </c>
      <c r="G19" s="3" t="s">
        <v>85</v>
      </c>
      <c r="H19" s="2" t="s">
        <v>86</v>
      </c>
      <c r="I19" s="7" t="s">
        <v>121</v>
      </c>
      <c r="J19" s="7" t="s">
        <v>27</v>
      </c>
      <c r="K19" s="7" t="s">
        <v>126</v>
      </c>
      <c r="L19" s="16">
        <v>8342.0300000000007</v>
      </c>
      <c r="M19" s="13">
        <f>L19*1.25</f>
        <v>10427.5375</v>
      </c>
      <c r="N19" s="12"/>
      <c r="O19" s="2" t="s">
        <v>24</v>
      </c>
      <c r="P19" s="16"/>
      <c r="Q19" s="16"/>
      <c r="R19" s="3"/>
      <c r="S19" s="3"/>
      <c r="T19" s="10"/>
      <c r="U19" s="10"/>
    </row>
    <row r="20" spans="1:21" ht="98.25" customHeight="1" x14ac:dyDescent="0.25">
      <c r="A20" s="34" t="s">
        <v>579</v>
      </c>
      <c r="B20" s="3" t="s">
        <v>74</v>
      </c>
      <c r="C20" s="2" t="s">
        <v>71</v>
      </c>
      <c r="D20" s="17" t="s">
        <v>72</v>
      </c>
      <c r="E20" s="3"/>
      <c r="F20" s="3" t="s">
        <v>42</v>
      </c>
      <c r="G20" s="3" t="s">
        <v>73</v>
      </c>
      <c r="H20" s="2" t="s">
        <v>1013</v>
      </c>
      <c r="I20" s="7" t="s">
        <v>122</v>
      </c>
      <c r="J20" s="7" t="s">
        <v>27</v>
      </c>
      <c r="K20" s="7" t="s">
        <v>127</v>
      </c>
      <c r="L20" s="16">
        <v>18100</v>
      </c>
      <c r="M20" s="13">
        <f t="shared" si="3"/>
        <v>22625</v>
      </c>
      <c r="N20" s="12"/>
      <c r="O20" s="2" t="s">
        <v>24</v>
      </c>
      <c r="P20" s="16"/>
      <c r="Q20" s="16"/>
      <c r="R20" s="3"/>
      <c r="S20" s="3"/>
      <c r="T20" s="10"/>
      <c r="U20" s="10"/>
    </row>
    <row r="21" spans="1:21" ht="98.25" customHeight="1" x14ac:dyDescent="0.25">
      <c r="A21" s="34" t="s">
        <v>580</v>
      </c>
      <c r="B21" s="3" t="s">
        <v>152</v>
      </c>
      <c r="C21" s="2" t="s">
        <v>153</v>
      </c>
      <c r="D21" s="17" t="s">
        <v>154</v>
      </c>
      <c r="E21" s="3"/>
      <c r="F21" s="3" t="s">
        <v>42</v>
      </c>
      <c r="G21" s="3" t="s">
        <v>155</v>
      </c>
      <c r="H21" s="2" t="s">
        <v>156</v>
      </c>
      <c r="I21" s="7" t="s">
        <v>122</v>
      </c>
      <c r="J21" s="7" t="s">
        <v>27</v>
      </c>
      <c r="K21" s="7" t="s">
        <v>157</v>
      </c>
      <c r="L21" s="16">
        <v>7980</v>
      </c>
      <c r="M21" s="13">
        <f t="shared" si="3"/>
        <v>9975</v>
      </c>
      <c r="N21" s="12"/>
      <c r="O21" s="2" t="s">
        <v>24</v>
      </c>
      <c r="P21" s="16"/>
      <c r="Q21" s="16"/>
      <c r="R21" s="3"/>
      <c r="S21" s="3"/>
      <c r="T21" s="10"/>
      <c r="U21" s="10"/>
    </row>
    <row r="22" spans="1:21" ht="98.25" customHeight="1" x14ac:dyDescent="0.25">
      <c r="A22" s="34" t="s">
        <v>581</v>
      </c>
      <c r="B22" s="3" t="s">
        <v>158</v>
      </c>
      <c r="C22" s="2" t="s">
        <v>159</v>
      </c>
      <c r="D22" s="17" t="s">
        <v>160</v>
      </c>
      <c r="E22" s="3"/>
      <c r="F22" s="3" t="s">
        <v>42</v>
      </c>
      <c r="G22" s="3" t="s">
        <v>161</v>
      </c>
      <c r="H22" s="2" t="s">
        <v>162</v>
      </c>
      <c r="I22" s="7" t="s">
        <v>122</v>
      </c>
      <c r="J22" s="7" t="s">
        <v>70</v>
      </c>
      <c r="K22" s="7" t="s">
        <v>163</v>
      </c>
      <c r="L22" s="16">
        <v>6371.45</v>
      </c>
      <c r="M22" s="13">
        <f t="shared" si="3"/>
        <v>7964.3125</v>
      </c>
      <c r="N22" s="12" t="s">
        <v>516</v>
      </c>
      <c r="O22" s="2" t="s">
        <v>24</v>
      </c>
      <c r="P22" s="16">
        <v>6371.45</v>
      </c>
      <c r="Q22" s="16">
        <v>7964.3125</v>
      </c>
      <c r="R22" s="3"/>
      <c r="S22" s="3"/>
      <c r="T22" s="10"/>
      <c r="U22" s="10"/>
    </row>
    <row r="23" spans="1:21" ht="84.75" customHeight="1" x14ac:dyDescent="0.25">
      <c r="A23" s="34" t="s">
        <v>582</v>
      </c>
      <c r="B23" s="3" t="s">
        <v>118</v>
      </c>
      <c r="C23" s="2" t="s">
        <v>114</v>
      </c>
      <c r="D23" s="17" t="s">
        <v>115</v>
      </c>
      <c r="E23" s="3"/>
      <c r="F23" s="3" t="s">
        <v>42</v>
      </c>
      <c r="G23" s="3" t="s">
        <v>116</v>
      </c>
      <c r="H23" s="2" t="s">
        <v>117</v>
      </c>
      <c r="I23" s="7" t="s">
        <v>151</v>
      </c>
      <c r="J23" s="7" t="s">
        <v>27</v>
      </c>
      <c r="K23" s="7" t="s">
        <v>113</v>
      </c>
      <c r="L23" s="16">
        <v>8316.2000000000007</v>
      </c>
      <c r="M23" s="13">
        <f>L23*1.25</f>
        <v>10395.25</v>
      </c>
      <c r="N23" s="12"/>
      <c r="O23" s="2" t="s">
        <v>24</v>
      </c>
      <c r="P23" s="16"/>
      <c r="Q23" s="16"/>
      <c r="R23" s="3"/>
      <c r="S23" s="3"/>
      <c r="T23" s="10"/>
      <c r="U23" s="10"/>
    </row>
    <row r="24" spans="1:21" ht="83.25" customHeight="1" x14ac:dyDescent="0.25">
      <c r="A24" s="34" t="s">
        <v>583</v>
      </c>
      <c r="B24" s="3" t="s">
        <v>120</v>
      </c>
      <c r="C24" s="2" t="s">
        <v>109</v>
      </c>
      <c r="D24" s="17" t="s">
        <v>110</v>
      </c>
      <c r="E24" s="3"/>
      <c r="F24" s="3" t="s">
        <v>42</v>
      </c>
      <c r="G24" s="3" t="s">
        <v>111</v>
      </c>
      <c r="H24" s="2" t="s">
        <v>112</v>
      </c>
      <c r="I24" s="7" t="s">
        <v>164</v>
      </c>
      <c r="J24" s="7" t="s">
        <v>27</v>
      </c>
      <c r="K24" s="7" t="s">
        <v>107</v>
      </c>
      <c r="L24" s="16">
        <v>25381.69</v>
      </c>
      <c r="M24" s="13">
        <f t="shared" si="3"/>
        <v>31727.112499999999</v>
      </c>
      <c r="N24" s="12"/>
      <c r="O24" s="2" t="s">
        <v>24</v>
      </c>
      <c r="P24" s="16"/>
      <c r="Q24" s="16"/>
      <c r="R24" s="3"/>
      <c r="S24" s="3"/>
      <c r="T24" s="10"/>
      <c r="U24" s="10"/>
    </row>
    <row r="25" spans="1:21" ht="90" customHeight="1" x14ac:dyDescent="0.25">
      <c r="A25" s="34" t="s">
        <v>584</v>
      </c>
      <c r="B25" s="3" t="s">
        <v>165</v>
      </c>
      <c r="C25" s="2" t="s">
        <v>166</v>
      </c>
      <c r="D25" s="17" t="s">
        <v>167</v>
      </c>
      <c r="E25" s="3" t="s">
        <v>172</v>
      </c>
      <c r="F25" s="3" t="s">
        <v>102</v>
      </c>
      <c r="G25" s="3" t="s">
        <v>168</v>
      </c>
      <c r="H25" s="2" t="s">
        <v>169</v>
      </c>
      <c r="I25" s="7" t="s">
        <v>170</v>
      </c>
      <c r="J25" s="7" t="s">
        <v>27</v>
      </c>
      <c r="K25" s="7" t="s">
        <v>150</v>
      </c>
      <c r="L25" s="16">
        <v>23897.84</v>
      </c>
      <c r="M25" s="13">
        <f t="shared" si="3"/>
        <v>29872.3</v>
      </c>
      <c r="N25" s="12"/>
      <c r="O25" s="2" t="s">
        <v>24</v>
      </c>
      <c r="P25" s="16"/>
      <c r="Q25" s="16"/>
      <c r="R25" s="3"/>
      <c r="S25" s="3"/>
      <c r="T25" s="10"/>
      <c r="U25" s="10"/>
    </row>
    <row r="26" spans="1:21" ht="92.25" customHeight="1" x14ac:dyDescent="0.25">
      <c r="A26" s="34" t="s">
        <v>585</v>
      </c>
      <c r="B26" s="22" t="s">
        <v>181</v>
      </c>
      <c r="C26" s="23" t="s">
        <v>185</v>
      </c>
      <c r="D26" s="31" t="s">
        <v>184</v>
      </c>
      <c r="E26" s="22" t="s">
        <v>183</v>
      </c>
      <c r="F26" s="22" t="s">
        <v>182</v>
      </c>
      <c r="G26" s="22" t="s">
        <v>186</v>
      </c>
      <c r="H26" s="23" t="s">
        <v>187</v>
      </c>
      <c r="I26" s="32" t="s">
        <v>188</v>
      </c>
      <c r="J26" s="32" t="s">
        <v>189</v>
      </c>
      <c r="K26" s="32" t="s">
        <v>175</v>
      </c>
      <c r="L26" s="30">
        <v>11980.8</v>
      </c>
      <c r="M26" s="28">
        <f>L26*1.25</f>
        <v>14976</v>
      </c>
      <c r="N26" s="29"/>
      <c r="O26" s="38" t="s">
        <v>24</v>
      </c>
      <c r="P26" s="30"/>
      <c r="Q26" s="30"/>
      <c r="R26" s="22"/>
      <c r="S26" s="22"/>
    </row>
    <row r="27" spans="1:21" ht="82.5" customHeight="1" x14ac:dyDescent="0.25">
      <c r="A27" s="34" t="s">
        <v>586</v>
      </c>
      <c r="B27" s="3" t="s">
        <v>194</v>
      </c>
      <c r="C27" s="2" t="s">
        <v>197</v>
      </c>
      <c r="D27" s="17" t="s">
        <v>192</v>
      </c>
      <c r="E27" s="3"/>
      <c r="F27" s="3" t="s">
        <v>42</v>
      </c>
      <c r="G27" s="3" t="s">
        <v>193</v>
      </c>
      <c r="H27" s="2">
        <v>82798532151</v>
      </c>
      <c r="I27" s="7" t="s">
        <v>195</v>
      </c>
      <c r="J27" s="7" t="s">
        <v>27</v>
      </c>
      <c r="K27" s="7" t="s">
        <v>196</v>
      </c>
      <c r="L27" s="16">
        <v>5226.09</v>
      </c>
      <c r="M27" s="13">
        <f>L27*1.25</f>
        <v>6532.6125000000002</v>
      </c>
      <c r="N27" s="12"/>
      <c r="O27" s="2" t="s">
        <v>24</v>
      </c>
      <c r="P27" s="16"/>
      <c r="Q27" s="16"/>
      <c r="R27" s="3"/>
      <c r="S27" s="3"/>
      <c r="T27" s="10"/>
      <c r="U27" s="10"/>
    </row>
    <row r="28" spans="1:21" ht="83.25" customHeight="1" x14ac:dyDescent="0.25">
      <c r="A28" s="34" t="s">
        <v>587</v>
      </c>
      <c r="B28" s="3" t="s">
        <v>177</v>
      </c>
      <c r="C28" s="2" t="s">
        <v>176</v>
      </c>
      <c r="D28" s="17" t="s">
        <v>178</v>
      </c>
      <c r="E28" s="3"/>
      <c r="F28" s="3" t="s">
        <v>42</v>
      </c>
      <c r="G28" s="3" t="s">
        <v>180</v>
      </c>
      <c r="H28" s="2" t="s">
        <v>179</v>
      </c>
      <c r="I28" s="7" t="s">
        <v>207</v>
      </c>
      <c r="J28" s="7" t="s">
        <v>27</v>
      </c>
      <c r="K28" s="7" t="s">
        <v>171</v>
      </c>
      <c r="L28" s="16">
        <v>16360</v>
      </c>
      <c r="M28" s="13">
        <v>18486.8</v>
      </c>
      <c r="N28" s="12"/>
      <c r="O28" s="2" t="s">
        <v>24</v>
      </c>
      <c r="P28" s="16"/>
      <c r="Q28" s="16"/>
      <c r="R28" s="3"/>
      <c r="S28" s="3"/>
      <c r="T28" s="10"/>
      <c r="U28" s="10"/>
    </row>
    <row r="29" spans="1:21" ht="83.25" customHeight="1" x14ac:dyDescent="0.25">
      <c r="A29" s="34" t="s">
        <v>588</v>
      </c>
      <c r="B29" s="3" t="s">
        <v>223</v>
      </c>
      <c r="C29" s="2" t="s">
        <v>214</v>
      </c>
      <c r="D29" s="17" t="s">
        <v>215</v>
      </c>
      <c r="E29" s="3"/>
      <c r="F29" s="3" t="s">
        <v>42</v>
      </c>
      <c r="G29" s="3" t="s">
        <v>216</v>
      </c>
      <c r="H29" s="2" t="s">
        <v>217</v>
      </c>
      <c r="I29" s="7" t="s">
        <v>218</v>
      </c>
      <c r="J29" s="7" t="s">
        <v>70</v>
      </c>
      <c r="K29" s="7" t="s">
        <v>219</v>
      </c>
      <c r="L29" s="16">
        <v>21440</v>
      </c>
      <c r="M29" s="13">
        <f t="shared" ref="M29:M41" si="4">L29*1.25</f>
        <v>26800</v>
      </c>
      <c r="N29" s="12" t="s">
        <v>517</v>
      </c>
      <c r="O29" s="2" t="s">
        <v>24</v>
      </c>
      <c r="P29" s="16">
        <v>21440</v>
      </c>
      <c r="Q29" s="16">
        <v>26800</v>
      </c>
      <c r="R29" s="3"/>
      <c r="S29" s="3"/>
      <c r="T29" s="10"/>
      <c r="U29" s="10"/>
    </row>
    <row r="30" spans="1:21" ht="83.25" customHeight="1" x14ac:dyDescent="0.25">
      <c r="A30" s="34" t="s">
        <v>589</v>
      </c>
      <c r="B30" s="3" t="s">
        <v>224</v>
      </c>
      <c r="C30" s="2" t="s">
        <v>214</v>
      </c>
      <c r="D30" s="17" t="s">
        <v>215</v>
      </c>
      <c r="E30" s="3"/>
      <c r="F30" s="3" t="s">
        <v>42</v>
      </c>
      <c r="G30" s="3" t="s">
        <v>220</v>
      </c>
      <c r="H30" s="2" t="s">
        <v>999</v>
      </c>
      <c r="I30" s="7" t="s">
        <v>218</v>
      </c>
      <c r="J30" s="7" t="s">
        <v>70</v>
      </c>
      <c r="K30" s="7" t="s">
        <v>222</v>
      </c>
      <c r="L30" s="16">
        <v>3910</v>
      </c>
      <c r="M30" s="13">
        <f t="shared" si="4"/>
        <v>4887.5</v>
      </c>
      <c r="N30" s="12" t="s">
        <v>354</v>
      </c>
      <c r="O30" s="2" t="s">
        <v>24</v>
      </c>
      <c r="P30" s="16">
        <v>3910</v>
      </c>
      <c r="Q30" s="16">
        <v>4887.5</v>
      </c>
      <c r="R30" s="3"/>
      <c r="S30" s="3"/>
      <c r="T30" s="10"/>
      <c r="U30" s="10"/>
    </row>
    <row r="31" spans="1:21" ht="83.25" customHeight="1" x14ac:dyDescent="0.25">
      <c r="A31" s="34" t="s">
        <v>590</v>
      </c>
      <c r="B31" s="3" t="s">
        <v>227</v>
      </c>
      <c r="C31" s="2" t="s">
        <v>228</v>
      </c>
      <c r="D31" s="17" t="s">
        <v>229</v>
      </c>
      <c r="E31" s="3"/>
      <c r="F31" s="3" t="s">
        <v>42</v>
      </c>
      <c r="G31" s="3" t="s">
        <v>230</v>
      </c>
      <c r="H31" s="2" t="s">
        <v>231</v>
      </c>
      <c r="I31" s="7" t="s">
        <v>232</v>
      </c>
      <c r="J31" s="7" t="s">
        <v>27</v>
      </c>
      <c r="K31" s="7" t="s">
        <v>233</v>
      </c>
      <c r="L31" s="16">
        <v>12800</v>
      </c>
      <c r="M31" s="13">
        <f t="shared" si="4"/>
        <v>16000</v>
      </c>
      <c r="N31" s="12"/>
      <c r="O31" s="2" t="s">
        <v>24</v>
      </c>
      <c r="P31" s="16"/>
      <c r="Q31" s="16"/>
      <c r="R31" s="3"/>
      <c r="S31" s="3"/>
      <c r="T31" s="10"/>
      <c r="U31" s="10"/>
    </row>
    <row r="32" spans="1:21" ht="83.25" customHeight="1" x14ac:dyDescent="0.25">
      <c r="A32" s="34" t="s">
        <v>591</v>
      </c>
      <c r="B32" s="3" t="s">
        <v>266</v>
      </c>
      <c r="C32" s="2" t="s">
        <v>245</v>
      </c>
      <c r="D32" s="17" t="s">
        <v>246</v>
      </c>
      <c r="E32" s="3" t="s">
        <v>249</v>
      </c>
      <c r="F32" s="3" t="s">
        <v>102</v>
      </c>
      <c r="G32" s="3" t="s">
        <v>116</v>
      </c>
      <c r="H32" s="2" t="s">
        <v>117</v>
      </c>
      <c r="I32" s="2" t="s">
        <v>247</v>
      </c>
      <c r="J32" s="2" t="s">
        <v>27</v>
      </c>
      <c r="K32" s="2" t="s">
        <v>237</v>
      </c>
      <c r="L32" s="16">
        <v>6248</v>
      </c>
      <c r="M32" s="13">
        <f t="shared" si="4"/>
        <v>7810</v>
      </c>
      <c r="N32" s="12"/>
      <c r="O32" s="2" t="s">
        <v>24</v>
      </c>
      <c r="P32" s="39"/>
      <c r="Q32" s="16"/>
      <c r="R32" s="3"/>
      <c r="S32" s="3"/>
      <c r="T32" s="10"/>
      <c r="U32" s="10"/>
    </row>
    <row r="33" spans="1:21" ht="81.75" customHeight="1" x14ac:dyDescent="0.25">
      <c r="A33" s="34" t="s">
        <v>592</v>
      </c>
      <c r="B33" s="3" t="s">
        <v>226</v>
      </c>
      <c r="C33" s="2" t="s">
        <v>198</v>
      </c>
      <c r="D33" s="17" t="s">
        <v>199</v>
      </c>
      <c r="E33" s="3"/>
      <c r="F33" s="3" t="s">
        <v>42</v>
      </c>
      <c r="G33" s="3" t="s">
        <v>200</v>
      </c>
      <c r="H33" s="2" t="s">
        <v>201</v>
      </c>
      <c r="I33" s="7" t="s">
        <v>225</v>
      </c>
      <c r="J33" s="7" t="s">
        <v>202</v>
      </c>
      <c r="K33" s="7" t="s">
        <v>191</v>
      </c>
      <c r="L33" s="16">
        <v>24806.9</v>
      </c>
      <c r="M33" s="13">
        <f>L33*1.25</f>
        <v>31008.625</v>
      </c>
      <c r="N33" s="12" t="s">
        <v>1217</v>
      </c>
      <c r="O33" s="2" t="s">
        <v>24</v>
      </c>
      <c r="P33" s="65">
        <v>0</v>
      </c>
      <c r="Q33" s="65">
        <v>0</v>
      </c>
      <c r="R33" s="3"/>
      <c r="S33" s="3" t="s">
        <v>363</v>
      </c>
      <c r="T33" s="10"/>
      <c r="U33" s="10"/>
    </row>
    <row r="34" spans="1:21" ht="81.75" customHeight="1" x14ac:dyDescent="0.25">
      <c r="A34" s="34" t="s">
        <v>593</v>
      </c>
      <c r="B34" s="3" t="s">
        <v>238</v>
      </c>
      <c r="C34" s="2" t="s">
        <v>239</v>
      </c>
      <c r="D34" s="17" t="s">
        <v>240</v>
      </c>
      <c r="E34" s="3"/>
      <c r="F34" s="3" t="s">
        <v>42</v>
      </c>
      <c r="G34" s="3" t="s">
        <v>241</v>
      </c>
      <c r="H34" s="2" t="s">
        <v>242</v>
      </c>
      <c r="I34" s="7" t="s">
        <v>225</v>
      </c>
      <c r="J34" s="7" t="s">
        <v>244</v>
      </c>
      <c r="K34" s="7" t="s">
        <v>243</v>
      </c>
      <c r="L34" s="16">
        <v>9365</v>
      </c>
      <c r="M34" s="13">
        <f>L34</f>
        <v>9365</v>
      </c>
      <c r="N34" s="12"/>
      <c r="O34" s="2" t="s">
        <v>24</v>
      </c>
      <c r="P34" s="16"/>
      <c r="Q34" s="16"/>
      <c r="R34" s="3"/>
      <c r="S34" s="3"/>
      <c r="T34" s="10"/>
      <c r="U34" s="10"/>
    </row>
    <row r="35" spans="1:21" ht="81.75" customHeight="1" x14ac:dyDescent="0.25">
      <c r="A35" s="34" t="s">
        <v>594</v>
      </c>
      <c r="B35" s="3" t="s">
        <v>263</v>
      </c>
      <c r="C35" s="2" t="s">
        <v>258</v>
      </c>
      <c r="D35" s="17" t="s">
        <v>259</v>
      </c>
      <c r="E35" s="3"/>
      <c r="F35" s="3" t="s">
        <v>102</v>
      </c>
      <c r="G35" s="3" t="s">
        <v>260</v>
      </c>
      <c r="H35" s="2" t="s">
        <v>261</v>
      </c>
      <c r="I35" s="7" t="s">
        <v>262</v>
      </c>
      <c r="J35" s="7" t="s">
        <v>267</v>
      </c>
      <c r="K35" s="7" t="s">
        <v>248</v>
      </c>
      <c r="L35" s="16">
        <v>315618</v>
      </c>
      <c r="M35" s="13">
        <v>394525.8</v>
      </c>
      <c r="N35" s="12"/>
      <c r="O35" s="2" t="s">
        <v>24</v>
      </c>
      <c r="P35" s="16"/>
      <c r="Q35" s="16"/>
      <c r="R35" s="3"/>
      <c r="S35" s="3"/>
      <c r="T35" s="10"/>
      <c r="U35" s="10"/>
    </row>
    <row r="36" spans="1:21" ht="81.75" customHeight="1" x14ac:dyDescent="0.25">
      <c r="A36" s="34" t="s">
        <v>595</v>
      </c>
      <c r="B36" s="3" t="s">
        <v>264</v>
      </c>
      <c r="C36" s="2" t="s">
        <v>258</v>
      </c>
      <c r="D36" s="17" t="s">
        <v>259</v>
      </c>
      <c r="E36" s="3"/>
      <c r="F36" s="3" t="s">
        <v>102</v>
      </c>
      <c r="G36" s="3" t="s">
        <v>260</v>
      </c>
      <c r="H36" s="2" t="s">
        <v>261</v>
      </c>
      <c r="I36" s="7" t="s">
        <v>262</v>
      </c>
      <c r="J36" s="7" t="s">
        <v>267</v>
      </c>
      <c r="K36" s="7" t="s">
        <v>255</v>
      </c>
      <c r="L36" s="16">
        <v>38830.800000000003</v>
      </c>
      <c r="M36" s="13">
        <v>48538.8</v>
      </c>
      <c r="N36" s="12"/>
      <c r="O36" s="2" t="s">
        <v>24</v>
      </c>
      <c r="P36" s="16"/>
      <c r="Q36" s="16"/>
      <c r="R36" s="3"/>
      <c r="S36" s="3"/>
      <c r="T36" s="10"/>
      <c r="U36" s="10"/>
    </row>
    <row r="37" spans="1:21" ht="81.75" customHeight="1" x14ac:dyDescent="0.25">
      <c r="A37" s="34" t="s">
        <v>596</v>
      </c>
      <c r="B37" s="3" t="s">
        <v>265</v>
      </c>
      <c r="C37" s="2" t="s">
        <v>258</v>
      </c>
      <c r="D37" s="17" t="s">
        <v>259</v>
      </c>
      <c r="E37" s="3"/>
      <c r="F37" s="3" t="s">
        <v>102</v>
      </c>
      <c r="G37" s="3" t="s">
        <v>260</v>
      </c>
      <c r="H37" s="2" t="s">
        <v>261</v>
      </c>
      <c r="I37" s="7" t="s">
        <v>262</v>
      </c>
      <c r="J37" s="7" t="s">
        <v>268</v>
      </c>
      <c r="K37" s="7" t="s">
        <v>256</v>
      </c>
      <c r="L37" s="16">
        <v>128425.2</v>
      </c>
      <c r="M37" s="13">
        <v>159146.4</v>
      </c>
      <c r="N37" s="12"/>
      <c r="O37" s="2" t="s">
        <v>24</v>
      </c>
      <c r="P37" s="16"/>
      <c r="Q37" s="16"/>
      <c r="R37" s="3"/>
      <c r="S37" s="3"/>
      <c r="T37" s="10"/>
      <c r="U37" s="10"/>
    </row>
    <row r="38" spans="1:21" ht="81.75" customHeight="1" x14ac:dyDescent="0.25">
      <c r="A38" s="34" t="s">
        <v>597</v>
      </c>
      <c r="B38" s="3" t="s">
        <v>270</v>
      </c>
      <c r="C38" s="2" t="s">
        <v>245</v>
      </c>
      <c r="D38" s="17" t="s">
        <v>246</v>
      </c>
      <c r="E38" s="3" t="s">
        <v>249</v>
      </c>
      <c r="F38" s="3" t="s">
        <v>102</v>
      </c>
      <c r="G38" s="3" t="s">
        <v>116</v>
      </c>
      <c r="H38" s="2" t="s">
        <v>117</v>
      </c>
      <c r="I38" s="7" t="s">
        <v>262</v>
      </c>
      <c r="J38" s="7" t="s">
        <v>27</v>
      </c>
      <c r="K38" s="7" t="s">
        <v>257</v>
      </c>
      <c r="L38" s="16">
        <v>6006</v>
      </c>
      <c r="M38" s="13">
        <f>L38*1.25</f>
        <v>7507.5</v>
      </c>
      <c r="N38" s="12"/>
      <c r="O38" s="2" t="s">
        <v>24</v>
      </c>
      <c r="P38" s="16"/>
      <c r="Q38" s="16"/>
      <c r="R38" s="3"/>
      <c r="S38" s="3"/>
      <c r="T38" s="10"/>
      <c r="U38" s="10"/>
    </row>
    <row r="39" spans="1:21" ht="81.75" customHeight="1" x14ac:dyDescent="0.25">
      <c r="A39" s="34" t="s">
        <v>598</v>
      </c>
      <c r="B39" s="3" t="s">
        <v>271</v>
      </c>
      <c r="C39" s="2" t="s">
        <v>245</v>
      </c>
      <c r="D39" s="17" t="s">
        <v>246</v>
      </c>
      <c r="E39" s="3" t="s">
        <v>249</v>
      </c>
      <c r="F39" s="3" t="s">
        <v>102</v>
      </c>
      <c r="G39" s="3" t="s">
        <v>116</v>
      </c>
      <c r="H39" s="2" t="s">
        <v>117</v>
      </c>
      <c r="I39" s="7" t="s">
        <v>262</v>
      </c>
      <c r="J39" s="7" t="s">
        <v>133</v>
      </c>
      <c r="K39" s="7" t="s">
        <v>269</v>
      </c>
      <c r="L39" s="16">
        <v>8576</v>
      </c>
      <c r="M39" s="13">
        <f>L39*1.25</f>
        <v>10720</v>
      </c>
      <c r="N39" s="12"/>
      <c r="O39" s="2" t="s">
        <v>24</v>
      </c>
      <c r="P39" s="16"/>
      <c r="Q39" s="16"/>
      <c r="R39" s="3"/>
      <c r="S39" s="3"/>
      <c r="T39" s="10"/>
      <c r="U39" s="10"/>
    </row>
    <row r="40" spans="1:21" ht="93" customHeight="1" x14ac:dyDescent="0.25">
      <c r="A40" s="34" t="s">
        <v>599</v>
      </c>
      <c r="B40" s="22" t="s">
        <v>292</v>
      </c>
      <c r="C40" s="23" t="s">
        <v>185</v>
      </c>
      <c r="D40" s="31" t="s">
        <v>184</v>
      </c>
      <c r="E40" s="22" t="s">
        <v>183</v>
      </c>
      <c r="F40" s="22" t="s">
        <v>182</v>
      </c>
      <c r="G40" s="22" t="s">
        <v>186</v>
      </c>
      <c r="H40" s="23" t="s">
        <v>187</v>
      </c>
      <c r="I40" s="23" t="s">
        <v>250</v>
      </c>
      <c r="J40" s="23" t="s">
        <v>189</v>
      </c>
      <c r="K40" s="23" t="s">
        <v>190</v>
      </c>
      <c r="L40" s="30">
        <v>3993.6</v>
      </c>
      <c r="M40" s="28">
        <f t="shared" si="4"/>
        <v>4992</v>
      </c>
      <c r="N40" s="29"/>
      <c r="O40" s="23" t="s">
        <v>24</v>
      </c>
      <c r="P40" s="30"/>
      <c r="Q40" s="30"/>
      <c r="R40" s="22"/>
      <c r="S40" s="22"/>
      <c r="T40" s="10"/>
      <c r="U40" s="10"/>
    </row>
    <row r="41" spans="1:21" ht="89.25" customHeight="1" x14ac:dyDescent="0.25">
      <c r="A41" s="34" t="s">
        <v>600</v>
      </c>
      <c r="B41" s="22" t="s">
        <v>208</v>
      </c>
      <c r="C41" s="23"/>
      <c r="D41" s="31"/>
      <c r="E41" s="22"/>
      <c r="F41" s="22" t="s">
        <v>21</v>
      </c>
      <c r="G41" s="22" t="s">
        <v>210</v>
      </c>
      <c r="H41" s="23" t="s">
        <v>211</v>
      </c>
      <c r="I41" s="23" t="s">
        <v>288</v>
      </c>
      <c r="J41" s="23" t="s">
        <v>212</v>
      </c>
      <c r="K41" s="23" t="s">
        <v>206</v>
      </c>
      <c r="L41" s="30">
        <v>21971.08</v>
      </c>
      <c r="M41" s="28">
        <f t="shared" si="4"/>
        <v>27463.850000000002</v>
      </c>
      <c r="N41" s="29"/>
      <c r="O41" s="23" t="s">
        <v>24</v>
      </c>
      <c r="P41" s="30"/>
      <c r="Q41" s="30"/>
      <c r="R41" s="22"/>
      <c r="S41" s="22" t="s">
        <v>137</v>
      </c>
      <c r="T41" s="10"/>
      <c r="U41" s="10"/>
    </row>
    <row r="42" spans="1:21" ht="90" customHeight="1" x14ac:dyDescent="0.25">
      <c r="A42" s="34" t="s">
        <v>601</v>
      </c>
      <c r="B42" s="22" t="s">
        <v>276</v>
      </c>
      <c r="C42" s="23" t="s">
        <v>281</v>
      </c>
      <c r="D42" s="31" t="s">
        <v>282</v>
      </c>
      <c r="E42" s="22" t="s">
        <v>285</v>
      </c>
      <c r="F42" s="22" t="s">
        <v>21</v>
      </c>
      <c r="G42" s="22" t="s">
        <v>279</v>
      </c>
      <c r="H42" s="23" t="s">
        <v>280</v>
      </c>
      <c r="I42" s="32" t="s">
        <v>286</v>
      </c>
      <c r="J42" s="32" t="s">
        <v>287</v>
      </c>
      <c r="K42" s="32" t="s">
        <v>272</v>
      </c>
      <c r="L42" s="30">
        <v>4614.3999999999996</v>
      </c>
      <c r="M42" s="28">
        <v>5768</v>
      </c>
      <c r="N42" s="29"/>
      <c r="O42" s="23" t="s">
        <v>24</v>
      </c>
      <c r="P42" s="30"/>
      <c r="Q42" s="30"/>
      <c r="R42" s="22"/>
      <c r="S42" s="22"/>
      <c r="T42" s="10"/>
      <c r="U42" s="10"/>
    </row>
    <row r="43" spans="1:21" ht="83.25" customHeight="1" x14ac:dyDescent="0.25">
      <c r="A43" s="34" t="s">
        <v>602</v>
      </c>
      <c r="B43" s="22" t="s">
        <v>278</v>
      </c>
      <c r="C43" s="23" t="s">
        <v>281</v>
      </c>
      <c r="D43" s="31" t="s">
        <v>283</v>
      </c>
      <c r="E43" s="22" t="s">
        <v>285</v>
      </c>
      <c r="F43" s="22" t="s">
        <v>21</v>
      </c>
      <c r="G43" s="22" t="s">
        <v>279</v>
      </c>
      <c r="H43" s="23" t="s">
        <v>280</v>
      </c>
      <c r="I43" s="32" t="s">
        <v>286</v>
      </c>
      <c r="J43" s="32" t="s">
        <v>287</v>
      </c>
      <c r="K43" s="32" t="s">
        <v>273</v>
      </c>
      <c r="L43" s="30">
        <v>5614</v>
      </c>
      <c r="M43" s="28">
        <v>7017.5</v>
      </c>
      <c r="N43" s="29"/>
      <c r="O43" s="23" t="s">
        <v>24</v>
      </c>
      <c r="P43" s="30"/>
      <c r="Q43" s="30"/>
      <c r="R43" s="22"/>
      <c r="S43" s="22"/>
      <c r="T43" s="10"/>
      <c r="U43" s="10"/>
    </row>
    <row r="44" spans="1:21" ht="86.25" customHeight="1" x14ac:dyDescent="0.25">
      <c r="A44" s="34" t="s">
        <v>603</v>
      </c>
      <c r="B44" s="22" t="s">
        <v>277</v>
      </c>
      <c r="C44" s="23" t="s">
        <v>281</v>
      </c>
      <c r="D44" s="31" t="s">
        <v>284</v>
      </c>
      <c r="E44" s="22" t="s">
        <v>285</v>
      </c>
      <c r="F44" s="22" t="s">
        <v>21</v>
      </c>
      <c r="G44" s="22" t="s">
        <v>279</v>
      </c>
      <c r="H44" s="23" t="s">
        <v>280</v>
      </c>
      <c r="I44" s="32" t="s">
        <v>286</v>
      </c>
      <c r="J44" s="32" t="s">
        <v>287</v>
      </c>
      <c r="K44" s="32" t="s">
        <v>274</v>
      </c>
      <c r="L44" s="30">
        <v>51307.44</v>
      </c>
      <c r="M44" s="28">
        <v>64134.3</v>
      </c>
      <c r="N44" s="29"/>
      <c r="O44" s="23" t="s">
        <v>24</v>
      </c>
      <c r="P44" s="30"/>
      <c r="Q44" s="30"/>
      <c r="R44" s="22"/>
      <c r="S44" s="22"/>
      <c r="T44" s="10"/>
      <c r="U44" s="10"/>
    </row>
    <row r="45" spans="1:21" ht="82.5" customHeight="1" x14ac:dyDescent="0.25">
      <c r="A45" s="34" t="s">
        <v>604</v>
      </c>
      <c r="B45" s="22" t="s">
        <v>204</v>
      </c>
      <c r="C45" s="23" t="s">
        <v>253</v>
      </c>
      <c r="D45" s="31" t="s">
        <v>254</v>
      </c>
      <c r="E45" s="22" t="s">
        <v>252</v>
      </c>
      <c r="F45" s="22" t="s">
        <v>209</v>
      </c>
      <c r="G45" s="22" t="s">
        <v>205</v>
      </c>
      <c r="H45" s="23" t="s">
        <v>1012</v>
      </c>
      <c r="I45" s="23" t="s">
        <v>251</v>
      </c>
      <c r="J45" s="23" t="s">
        <v>27</v>
      </c>
      <c r="K45" s="23" t="s">
        <v>203</v>
      </c>
      <c r="L45" s="30">
        <v>138002.17000000001</v>
      </c>
      <c r="M45" s="28">
        <f>L45*1.25</f>
        <v>172502.71250000002</v>
      </c>
      <c r="N45" s="29"/>
      <c r="O45" s="23" t="s">
        <v>24</v>
      </c>
      <c r="P45" s="30"/>
      <c r="Q45" s="30"/>
      <c r="R45" s="22"/>
      <c r="S45" s="22"/>
      <c r="T45" s="10"/>
      <c r="U45" s="10"/>
    </row>
    <row r="46" spans="1:21" ht="75" customHeight="1" x14ac:dyDescent="0.25">
      <c r="A46" s="34" t="s">
        <v>605</v>
      </c>
      <c r="B46" s="3" t="s">
        <v>234</v>
      </c>
      <c r="C46" s="2" t="s">
        <v>235</v>
      </c>
      <c r="D46" s="17" t="s">
        <v>236</v>
      </c>
      <c r="E46" s="3"/>
      <c r="F46" s="3" t="s">
        <v>42</v>
      </c>
      <c r="G46" s="3" t="s">
        <v>116</v>
      </c>
      <c r="H46" s="2" t="s">
        <v>117</v>
      </c>
      <c r="I46" s="2" t="s">
        <v>251</v>
      </c>
      <c r="J46" s="2" t="s">
        <v>27</v>
      </c>
      <c r="K46" s="2" t="s">
        <v>213</v>
      </c>
      <c r="L46" s="16">
        <v>23335</v>
      </c>
      <c r="M46" s="13">
        <f>L46*1.25</f>
        <v>29168.75</v>
      </c>
      <c r="N46" s="12"/>
      <c r="O46" s="2" t="s">
        <v>24</v>
      </c>
      <c r="P46" s="16"/>
      <c r="Q46" s="16"/>
      <c r="R46" s="3"/>
      <c r="S46" s="3"/>
      <c r="T46" s="10"/>
      <c r="U46" s="10"/>
    </row>
    <row r="47" spans="1:21" ht="86.25" customHeight="1" x14ac:dyDescent="0.25">
      <c r="A47" s="34" t="s">
        <v>606</v>
      </c>
      <c r="B47" s="3" t="s">
        <v>305</v>
      </c>
      <c r="C47" s="2"/>
      <c r="D47" s="17"/>
      <c r="E47" s="3"/>
      <c r="F47" s="3" t="s">
        <v>102</v>
      </c>
      <c r="G47" s="3" t="s">
        <v>289</v>
      </c>
      <c r="H47" s="2" t="s">
        <v>290</v>
      </c>
      <c r="I47" s="7" t="s">
        <v>306</v>
      </c>
      <c r="J47" s="7" t="s">
        <v>296</v>
      </c>
      <c r="K47" s="7" t="s">
        <v>275</v>
      </c>
      <c r="L47" s="16" t="s">
        <v>307</v>
      </c>
      <c r="M47" s="13" t="s">
        <v>307</v>
      </c>
      <c r="N47" s="12"/>
      <c r="O47" s="2" t="s">
        <v>24</v>
      </c>
      <c r="P47" s="16"/>
      <c r="Q47" s="16"/>
      <c r="R47" s="3"/>
      <c r="S47" s="3" t="s">
        <v>309</v>
      </c>
      <c r="T47" s="10"/>
      <c r="U47" s="10"/>
    </row>
    <row r="48" spans="1:21" ht="94.5" customHeight="1" x14ac:dyDescent="0.25">
      <c r="A48" s="34" t="s">
        <v>607</v>
      </c>
      <c r="B48" s="22" t="s">
        <v>295</v>
      </c>
      <c r="C48" s="23" t="s">
        <v>281</v>
      </c>
      <c r="D48" s="31" t="s">
        <v>282</v>
      </c>
      <c r="E48" s="22" t="s">
        <v>285</v>
      </c>
      <c r="F48" s="22" t="s">
        <v>21</v>
      </c>
      <c r="G48" s="22" t="s">
        <v>279</v>
      </c>
      <c r="H48" s="23" t="s">
        <v>280</v>
      </c>
      <c r="I48" s="32" t="s">
        <v>308</v>
      </c>
      <c r="J48" s="32" t="s">
        <v>296</v>
      </c>
      <c r="K48" s="32" t="s">
        <v>291</v>
      </c>
      <c r="L48" s="30">
        <v>2307.1999999999998</v>
      </c>
      <c r="M48" s="28">
        <f>L48*1.25</f>
        <v>2884</v>
      </c>
      <c r="N48" s="29"/>
      <c r="O48" s="23" t="s">
        <v>24</v>
      </c>
      <c r="P48" s="30"/>
      <c r="Q48" s="30"/>
      <c r="R48" s="22"/>
      <c r="S48" s="22"/>
      <c r="T48" s="10"/>
      <c r="U48" s="10"/>
    </row>
    <row r="49" spans="1:21" ht="84.75" customHeight="1" x14ac:dyDescent="0.25">
      <c r="A49" s="34" t="s">
        <v>608</v>
      </c>
      <c r="B49" s="22" t="s">
        <v>294</v>
      </c>
      <c r="C49" s="23" t="s">
        <v>281</v>
      </c>
      <c r="D49" s="31" t="s">
        <v>283</v>
      </c>
      <c r="E49" s="22" t="s">
        <v>285</v>
      </c>
      <c r="F49" s="22" t="s">
        <v>21</v>
      </c>
      <c r="G49" s="22" t="s">
        <v>279</v>
      </c>
      <c r="H49" s="23" t="s">
        <v>280</v>
      </c>
      <c r="I49" s="32" t="s">
        <v>308</v>
      </c>
      <c r="J49" s="32" t="s">
        <v>296</v>
      </c>
      <c r="K49" s="32" t="s">
        <v>297</v>
      </c>
      <c r="L49" s="30">
        <v>2807</v>
      </c>
      <c r="M49" s="28">
        <f t="shared" ref="M49:M54" si="5">L49*1.25</f>
        <v>3508.75</v>
      </c>
      <c r="N49" s="29"/>
      <c r="O49" s="23" t="s">
        <v>24</v>
      </c>
      <c r="P49" s="30"/>
      <c r="Q49" s="30"/>
      <c r="R49" s="22"/>
      <c r="S49" s="22"/>
      <c r="T49" s="10"/>
      <c r="U49" s="10"/>
    </row>
    <row r="50" spans="1:21" ht="85.5" customHeight="1" x14ac:dyDescent="0.25">
      <c r="A50" s="34" t="s">
        <v>609</v>
      </c>
      <c r="B50" s="22" t="s">
        <v>293</v>
      </c>
      <c r="C50" s="23" t="s">
        <v>281</v>
      </c>
      <c r="D50" s="31" t="s">
        <v>284</v>
      </c>
      <c r="E50" s="22" t="s">
        <v>285</v>
      </c>
      <c r="F50" s="22" t="s">
        <v>21</v>
      </c>
      <c r="G50" s="22" t="s">
        <v>279</v>
      </c>
      <c r="H50" s="23" t="s">
        <v>280</v>
      </c>
      <c r="I50" s="32" t="s">
        <v>308</v>
      </c>
      <c r="J50" s="32" t="s">
        <v>296</v>
      </c>
      <c r="K50" s="32" t="s">
        <v>298</v>
      </c>
      <c r="L50" s="30">
        <v>25653.72</v>
      </c>
      <c r="M50" s="28">
        <f t="shared" si="5"/>
        <v>32067.15</v>
      </c>
      <c r="N50" s="29"/>
      <c r="O50" s="23" t="s">
        <v>24</v>
      </c>
      <c r="P50" s="30"/>
      <c r="Q50" s="30"/>
      <c r="R50" s="22"/>
      <c r="S50" s="22"/>
      <c r="T50" s="10"/>
      <c r="U50" s="10"/>
    </row>
    <row r="51" spans="1:21" ht="75" customHeight="1" x14ac:dyDescent="0.25">
      <c r="A51" s="34" t="s">
        <v>610</v>
      </c>
      <c r="B51" s="3" t="s">
        <v>300</v>
      </c>
      <c r="C51" s="2" t="s">
        <v>302</v>
      </c>
      <c r="D51" s="17" t="s">
        <v>303</v>
      </c>
      <c r="E51" s="3"/>
      <c r="F51" s="3" t="s">
        <v>42</v>
      </c>
      <c r="G51" s="3" t="s">
        <v>301</v>
      </c>
      <c r="H51" s="2" t="s">
        <v>1009</v>
      </c>
      <c r="I51" s="7" t="s">
        <v>316</v>
      </c>
      <c r="J51" s="7" t="s">
        <v>27</v>
      </c>
      <c r="K51" s="7" t="s">
        <v>299</v>
      </c>
      <c r="L51" s="16">
        <v>20732.599999999999</v>
      </c>
      <c r="M51" s="13">
        <f t="shared" si="5"/>
        <v>25915.75</v>
      </c>
      <c r="N51" s="12"/>
      <c r="O51" s="2" t="s">
        <v>24</v>
      </c>
      <c r="P51" s="16"/>
      <c r="Q51" s="16"/>
      <c r="R51" s="3"/>
      <c r="S51" s="3"/>
      <c r="T51" s="10"/>
      <c r="U51" s="10"/>
    </row>
    <row r="52" spans="1:21" ht="75" customHeight="1" x14ac:dyDescent="0.25">
      <c r="A52" s="34" t="s">
        <v>611</v>
      </c>
      <c r="B52" s="3" t="s">
        <v>311</v>
      </c>
      <c r="C52" s="2" t="s">
        <v>312</v>
      </c>
      <c r="D52" s="17" t="s">
        <v>313</v>
      </c>
      <c r="E52" s="3"/>
      <c r="F52" s="3" t="s">
        <v>42</v>
      </c>
      <c r="G52" s="3" t="s">
        <v>314</v>
      </c>
      <c r="H52" s="2" t="s">
        <v>315</v>
      </c>
      <c r="I52" s="7" t="s">
        <v>316</v>
      </c>
      <c r="J52" s="7" t="s">
        <v>287</v>
      </c>
      <c r="K52" s="7" t="s">
        <v>304</v>
      </c>
      <c r="L52" s="16">
        <v>16750</v>
      </c>
      <c r="M52" s="13">
        <f t="shared" si="5"/>
        <v>20937.5</v>
      </c>
      <c r="N52" s="12"/>
      <c r="O52" s="2" t="s">
        <v>24</v>
      </c>
      <c r="P52" s="16"/>
      <c r="Q52" s="16"/>
      <c r="R52" s="3"/>
      <c r="S52" s="3"/>
      <c r="T52" s="10"/>
      <c r="U52" s="10"/>
    </row>
    <row r="53" spans="1:21" ht="75" customHeight="1" x14ac:dyDescent="0.25">
      <c r="A53" s="34" t="s">
        <v>612</v>
      </c>
      <c r="B53" s="3" t="s">
        <v>317</v>
      </c>
      <c r="C53" s="2" t="s">
        <v>318</v>
      </c>
      <c r="D53" s="17" t="s">
        <v>319</v>
      </c>
      <c r="E53" s="3"/>
      <c r="F53" s="3" t="s">
        <v>42</v>
      </c>
      <c r="G53" s="3" t="s">
        <v>320</v>
      </c>
      <c r="H53" s="2" t="s">
        <v>321</v>
      </c>
      <c r="I53" s="7" t="s">
        <v>316</v>
      </c>
      <c r="J53" s="7" t="s">
        <v>322</v>
      </c>
      <c r="K53" s="7" t="s">
        <v>323</v>
      </c>
      <c r="L53" s="16">
        <v>2920.74</v>
      </c>
      <c r="M53" s="13">
        <f t="shared" si="5"/>
        <v>3650.9249999999997</v>
      </c>
      <c r="N53" s="12"/>
      <c r="O53" s="2" t="s">
        <v>24</v>
      </c>
      <c r="P53" s="16"/>
      <c r="Q53" s="16"/>
      <c r="R53" s="3"/>
      <c r="S53" s="3"/>
      <c r="T53" s="10"/>
      <c r="U53" s="10"/>
    </row>
    <row r="54" spans="1:21" ht="75" customHeight="1" x14ac:dyDescent="0.25">
      <c r="A54" s="34" t="s">
        <v>613</v>
      </c>
      <c r="B54" s="3" t="s">
        <v>324</v>
      </c>
      <c r="C54" s="2" t="s">
        <v>325</v>
      </c>
      <c r="D54" s="17" t="s">
        <v>326</v>
      </c>
      <c r="E54" s="3"/>
      <c r="F54" s="3" t="s">
        <v>42</v>
      </c>
      <c r="G54" s="3" t="s">
        <v>327</v>
      </c>
      <c r="H54" s="2" t="s">
        <v>328</v>
      </c>
      <c r="I54" s="7" t="s">
        <v>329</v>
      </c>
      <c r="J54" s="7" t="s">
        <v>330</v>
      </c>
      <c r="K54" s="7" t="s">
        <v>331</v>
      </c>
      <c r="L54" s="16">
        <v>25278.38</v>
      </c>
      <c r="M54" s="13">
        <f t="shared" si="5"/>
        <v>31597.975000000002</v>
      </c>
      <c r="N54" s="12" t="s">
        <v>518</v>
      </c>
      <c r="O54" s="2" t="s">
        <v>24</v>
      </c>
      <c r="P54" s="16">
        <v>25278.38</v>
      </c>
      <c r="Q54" s="16">
        <v>31597.975000000002</v>
      </c>
      <c r="R54" s="3"/>
      <c r="S54" s="3"/>
      <c r="T54" s="10"/>
      <c r="U54" s="10"/>
    </row>
    <row r="55" spans="1:21" ht="93.75" customHeight="1" x14ac:dyDescent="0.25">
      <c r="A55" s="34" t="s">
        <v>614</v>
      </c>
      <c r="B55" s="3" t="s">
        <v>332</v>
      </c>
      <c r="C55" s="2" t="s">
        <v>333</v>
      </c>
      <c r="D55" s="17" t="s">
        <v>30</v>
      </c>
      <c r="E55" s="3"/>
      <c r="F55" s="3" t="s">
        <v>42</v>
      </c>
      <c r="G55" s="3" t="s">
        <v>334</v>
      </c>
      <c r="H55" s="2" t="s">
        <v>335</v>
      </c>
      <c r="I55" s="2" t="s">
        <v>338</v>
      </c>
      <c r="J55" s="2" t="s">
        <v>336</v>
      </c>
      <c r="K55" s="2" t="s">
        <v>310</v>
      </c>
      <c r="L55" s="16">
        <v>7668</v>
      </c>
      <c r="M55" s="13">
        <f>L55*1.25</f>
        <v>9585</v>
      </c>
      <c r="N55" s="5" t="s">
        <v>1223</v>
      </c>
      <c r="O55" s="2" t="s">
        <v>24</v>
      </c>
      <c r="P55" s="16">
        <v>12307.5</v>
      </c>
      <c r="Q55" s="16">
        <f>P55*1.25</f>
        <v>15384.375</v>
      </c>
      <c r="R55" s="3" t="s">
        <v>1221</v>
      </c>
      <c r="S55" s="3"/>
      <c r="T55" s="10"/>
      <c r="U55" s="10"/>
    </row>
    <row r="56" spans="1:21" ht="75" customHeight="1" x14ac:dyDescent="0.25">
      <c r="A56" s="34" t="s">
        <v>615</v>
      </c>
      <c r="B56" s="3" t="s">
        <v>341</v>
      </c>
      <c r="C56" s="2" t="s">
        <v>343</v>
      </c>
      <c r="D56" s="17" t="s">
        <v>342</v>
      </c>
      <c r="E56" s="3"/>
      <c r="F56" s="3" t="s">
        <v>42</v>
      </c>
      <c r="G56" s="3" t="s">
        <v>344</v>
      </c>
      <c r="H56" s="2" t="s">
        <v>345</v>
      </c>
      <c r="I56" s="2" t="s">
        <v>349</v>
      </c>
      <c r="J56" s="2" t="s">
        <v>27</v>
      </c>
      <c r="K56" s="2" t="s">
        <v>337</v>
      </c>
      <c r="L56" s="16">
        <v>4097</v>
      </c>
      <c r="M56" s="13">
        <f>L56*1.05</f>
        <v>4301.8500000000004</v>
      </c>
      <c r="N56" s="12"/>
      <c r="O56" s="2" t="s">
        <v>24</v>
      </c>
      <c r="P56" s="39"/>
      <c r="Q56" s="16"/>
      <c r="R56" s="3"/>
      <c r="S56" s="3"/>
      <c r="T56" s="10"/>
      <c r="U56" s="10"/>
    </row>
    <row r="57" spans="1:21" s="10" customFormat="1" ht="75" customHeight="1" x14ac:dyDescent="0.25">
      <c r="A57" s="34" t="s">
        <v>616</v>
      </c>
      <c r="B57" s="3" t="s">
        <v>346</v>
      </c>
      <c r="C57" s="2" t="s">
        <v>348</v>
      </c>
      <c r="D57" s="17" t="s">
        <v>347</v>
      </c>
      <c r="E57" s="3"/>
      <c r="F57" s="3" t="s">
        <v>42</v>
      </c>
      <c r="G57" s="3" t="s">
        <v>116</v>
      </c>
      <c r="H57" s="2" t="s">
        <v>117</v>
      </c>
      <c r="I57" s="2" t="s">
        <v>350</v>
      </c>
      <c r="J57" s="2" t="s">
        <v>27</v>
      </c>
      <c r="K57" s="2" t="s">
        <v>339</v>
      </c>
      <c r="L57" s="16">
        <v>23865</v>
      </c>
      <c r="M57" s="13">
        <f>L57*1.25</f>
        <v>29831.25</v>
      </c>
      <c r="N57" s="12"/>
      <c r="O57" s="2" t="s">
        <v>24</v>
      </c>
      <c r="P57" s="16"/>
      <c r="Q57" s="16"/>
      <c r="R57" s="3"/>
      <c r="S57" s="3"/>
    </row>
    <row r="58" spans="1:21" s="10" customFormat="1" ht="75" customHeight="1" x14ac:dyDescent="0.25">
      <c r="A58" s="34" t="s">
        <v>617</v>
      </c>
      <c r="B58" s="3" t="s">
        <v>356</v>
      </c>
      <c r="C58" s="2" t="s">
        <v>357</v>
      </c>
      <c r="D58" s="17" t="s">
        <v>358</v>
      </c>
      <c r="E58" s="3"/>
      <c r="F58" s="3" t="s">
        <v>42</v>
      </c>
      <c r="G58" s="3" t="s">
        <v>359</v>
      </c>
      <c r="H58" s="2" t="s">
        <v>360</v>
      </c>
      <c r="I58" s="2" t="s">
        <v>361</v>
      </c>
      <c r="J58" s="2" t="s">
        <v>330</v>
      </c>
      <c r="K58" s="2" t="s">
        <v>362</v>
      </c>
      <c r="L58" s="16">
        <v>7416</v>
      </c>
      <c r="M58" s="13">
        <f>L58*1.05</f>
        <v>7786.8</v>
      </c>
      <c r="N58" s="12" t="s">
        <v>519</v>
      </c>
      <c r="O58" s="2" t="s">
        <v>24</v>
      </c>
      <c r="P58" s="16">
        <f>Q58/1.05</f>
        <v>7406</v>
      </c>
      <c r="Q58" s="16">
        <v>7776.3</v>
      </c>
      <c r="R58" s="3"/>
      <c r="S58" s="3"/>
    </row>
    <row r="59" spans="1:21" s="10" customFormat="1" ht="75" customHeight="1" x14ac:dyDescent="0.25">
      <c r="A59" s="34" t="s">
        <v>618</v>
      </c>
      <c r="B59" s="3" t="s">
        <v>352</v>
      </c>
      <c r="C59" s="2" t="s">
        <v>351</v>
      </c>
      <c r="D59" s="17" t="s">
        <v>353</v>
      </c>
      <c r="E59" s="3"/>
      <c r="F59" s="3" t="s">
        <v>42</v>
      </c>
      <c r="G59" s="3" t="s">
        <v>141</v>
      </c>
      <c r="H59" s="2" t="s">
        <v>142</v>
      </c>
      <c r="I59" s="2" t="s">
        <v>354</v>
      </c>
      <c r="J59" s="2" t="s">
        <v>330</v>
      </c>
      <c r="K59" s="2" t="s">
        <v>355</v>
      </c>
      <c r="L59" s="16">
        <v>11940</v>
      </c>
      <c r="M59" s="13">
        <f t="shared" ref="M59:M71" si="6">L59*1.25</f>
        <v>14925</v>
      </c>
      <c r="N59" s="12" t="s">
        <v>1215</v>
      </c>
      <c r="O59" s="2" t="s">
        <v>24</v>
      </c>
      <c r="P59" s="16">
        <v>11940</v>
      </c>
      <c r="Q59" s="16">
        <v>14925</v>
      </c>
      <c r="R59" s="3"/>
      <c r="S59" s="3"/>
    </row>
    <row r="60" spans="1:21" s="10" customFormat="1" ht="111" customHeight="1" x14ac:dyDescent="0.25">
      <c r="A60" s="34" t="s">
        <v>619</v>
      </c>
      <c r="B60" s="22" t="s">
        <v>370</v>
      </c>
      <c r="C60" s="23" t="s">
        <v>365</v>
      </c>
      <c r="D60" s="31" t="s">
        <v>184</v>
      </c>
      <c r="E60" s="22" t="s">
        <v>367</v>
      </c>
      <c r="F60" s="22" t="s">
        <v>182</v>
      </c>
      <c r="G60" s="22" t="s">
        <v>186</v>
      </c>
      <c r="H60" s="23" t="s">
        <v>187</v>
      </c>
      <c r="I60" s="32" t="s">
        <v>364</v>
      </c>
      <c r="J60" s="32" t="s">
        <v>189</v>
      </c>
      <c r="K60" s="32" t="s">
        <v>340</v>
      </c>
      <c r="L60" s="30">
        <v>268891.8</v>
      </c>
      <c r="M60" s="28">
        <f t="shared" si="6"/>
        <v>336114.75</v>
      </c>
      <c r="N60" s="29"/>
      <c r="O60" s="23" t="s">
        <v>24</v>
      </c>
      <c r="P60" s="30"/>
      <c r="Q60" s="30"/>
      <c r="R60" s="22"/>
      <c r="S60" s="22"/>
    </row>
    <row r="61" spans="1:21" s="10" customFormat="1" ht="89.25" customHeight="1" x14ac:dyDescent="0.25">
      <c r="A61" s="34" t="s">
        <v>620</v>
      </c>
      <c r="B61" s="22" t="s">
        <v>369</v>
      </c>
      <c r="C61" s="23" t="s">
        <v>365</v>
      </c>
      <c r="D61" s="31" t="s">
        <v>184</v>
      </c>
      <c r="E61" s="22" t="s">
        <v>367</v>
      </c>
      <c r="F61" s="22" t="s">
        <v>182</v>
      </c>
      <c r="G61" s="22" t="s">
        <v>186</v>
      </c>
      <c r="H61" s="23" t="s">
        <v>187</v>
      </c>
      <c r="I61" s="23" t="s">
        <v>371</v>
      </c>
      <c r="J61" s="23" t="s">
        <v>296</v>
      </c>
      <c r="K61" s="23" t="s">
        <v>366</v>
      </c>
      <c r="L61" s="30">
        <v>89630.6</v>
      </c>
      <c r="M61" s="28">
        <f t="shared" si="6"/>
        <v>112038.25</v>
      </c>
      <c r="N61" s="29"/>
      <c r="O61" s="23" t="s">
        <v>24</v>
      </c>
      <c r="P61" s="30"/>
      <c r="Q61" s="30"/>
      <c r="R61" s="22"/>
      <c r="S61" s="22"/>
    </row>
    <row r="62" spans="1:21" s="10" customFormat="1" ht="75" customHeight="1" x14ac:dyDescent="0.25">
      <c r="A62" s="34" t="s">
        <v>621</v>
      </c>
      <c r="B62" s="3" t="s">
        <v>372</v>
      </c>
      <c r="C62" s="2" t="s">
        <v>373</v>
      </c>
      <c r="D62" s="17" t="s">
        <v>374</v>
      </c>
      <c r="E62" s="3" t="s">
        <v>380</v>
      </c>
      <c r="F62" s="3" t="s">
        <v>375</v>
      </c>
      <c r="G62" s="3" t="s">
        <v>376</v>
      </c>
      <c r="H62" s="2" t="s">
        <v>377</v>
      </c>
      <c r="I62" s="7" t="s">
        <v>378</v>
      </c>
      <c r="J62" s="7" t="s">
        <v>27</v>
      </c>
      <c r="K62" s="7" t="s">
        <v>368</v>
      </c>
      <c r="L62" s="16">
        <v>26900.400000000001</v>
      </c>
      <c r="M62" s="13">
        <f t="shared" si="6"/>
        <v>33625.5</v>
      </c>
      <c r="N62" s="12"/>
      <c r="O62" s="2" t="s">
        <v>24</v>
      </c>
      <c r="P62" s="16"/>
      <c r="Q62" s="16"/>
      <c r="R62" s="3"/>
      <c r="S62" s="3"/>
    </row>
    <row r="63" spans="1:21" s="10" customFormat="1" ht="94.5" customHeight="1" x14ac:dyDescent="0.25">
      <c r="A63" s="34" t="s">
        <v>622</v>
      </c>
      <c r="B63" s="22" t="s">
        <v>389</v>
      </c>
      <c r="C63" s="23" t="s">
        <v>385</v>
      </c>
      <c r="D63" s="31" t="s">
        <v>386</v>
      </c>
      <c r="E63" s="22" t="s">
        <v>381</v>
      </c>
      <c r="F63" s="22" t="s">
        <v>382</v>
      </c>
      <c r="G63" s="22" t="s">
        <v>383</v>
      </c>
      <c r="H63" s="23" t="s">
        <v>387</v>
      </c>
      <c r="I63" s="32" t="s">
        <v>388</v>
      </c>
      <c r="J63" s="32" t="s">
        <v>287</v>
      </c>
      <c r="K63" s="23" t="s">
        <v>379</v>
      </c>
      <c r="L63" s="30">
        <v>14850</v>
      </c>
      <c r="M63" s="28">
        <f t="shared" si="6"/>
        <v>18562.5</v>
      </c>
      <c r="N63" s="29"/>
      <c r="O63" s="23" t="s">
        <v>24</v>
      </c>
      <c r="P63" s="30"/>
      <c r="Q63" s="30"/>
      <c r="R63" s="22"/>
      <c r="S63" s="22"/>
    </row>
    <row r="64" spans="1:21" ht="100.5" customHeight="1" x14ac:dyDescent="0.25">
      <c r="A64" s="34" t="s">
        <v>623</v>
      </c>
      <c r="B64" s="22" t="s">
        <v>421</v>
      </c>
      <c r="C64" s="23" t="s">
        <v>424</v>
      </c>
      <c r="D64" s="31" t="s">
        <v>425</v>
      </c>
      <c r="E64" s="22" t="s">
        <v>423</v>
      </c>
      <c r="F64" s="22" t="s">
        <v>382</v>
      </c>
      <c r="G64" s="22" t="s">
        <v>426</v>
      </c>
      <c r="H64" s="23" t="s">
        <v>430</v>
      </c>
      <c r="I64" s="32" t="s">
        <v>427</v>
      </c>
      <c r="J64" s="32" t="s">
        <v>287</v>
      </c>
      <c r="K64" s="32" t="s">
        <v>420</v>
      </c>
      <c r="L64" s="30">
        <v>73885.2</v>
      </c>
      <c r="M64" s="28">
        <f t="shared" si="6"/>
        <v>92356.5</v>
      </c>
      <c r="N64" s="29"/>
      <c r="O64" s="23" t="s">
        <v>24</v>
      </c>
      <c r="P64" s="30"/>
      <c r="Q64" s="30"/>
      <c r="R64" s="22"/>
      <c r="S64" s="22"/>
      <c r="T64" s="10"/>
      <c r="U64" s="10"/>
    </row>
    <row r="65" spans="1:22" s="41" customFormat="1" ht="93" customHeight="1" x14ac:dyDescent="0.25">
      <c r="A65" s="34" t="s">
        <v>624</v>
      </c>
      <c r="B65" s="22" t="s">
        <v>458</v>
      </c>
      <c r="C65" s="23" t="s">
        <v>419</v>
      </c>
      <c r="D65" s="31" t="s">
        <v>326</v>
      </c>
      <c r="E65" s="22" t="s">
        <v>457</v>
      </c>
      <c r="F65" s="22" t="s">
        <v>382</v>
      </c>
      <c r="G65" s="22" t="s">
        <v>414</v>
      </c>
      <c r="H65" s="23" t="s">
        <v>79</v>
      </c>
      <c r="I65" s="23" t="s">
        <v>450</v>
      </c>
      <c r="J65" s="23" t="s">
        <v>27</v>
      </c>
      <c r="K65" s="23" t="s">
        <v>413</v>
      </c>
      <c r="L65" s="30">
        <v>2535</v>
      </c>
      <c r="M65" s="28">
        <v>3168.75</v>
      </c>
      <c r="N65" s="29"/>
      <c r="O65" s="23" t="s">
        <v>24</v>
      </c>
      <c r="P65" s="30"/>
      <c r="Q65" s="30"/>
      <c r="R65" s="22"/>
      <c r="S65" s="22"/>
      <c r="T65" s="40"/>
      <c r="U65" s="40"/>
    </row>
    <row r="66" spans="1:22" s="41" customFormat="1" ht="100.5" customHeight="1" x14ac:dyDescent="0.25">
      <c r="A66" s="34" t="s">
        <v>625</v>
      </c>
      <c r="B66" s="22" t="s">
        <v>461</v>
      </c>
      <c r="C66" s="23" t="s">
        <v>419</v>
      </c>
      <c r="D66" s="31" t="s">
        <v>326</v>
      </c>
      <c r="E66" s="22" t="s">
        <v>457</v>
      </c>
      <c r="F66" s="22" t="s">
        <v>382</v>
      </c>
      <c r="G66" s="22" t="s">
        <v>414</v>
      </c>
      <c r="H66" s="23" t="s">
        <v>79</v>
      </c>
      <c r="I66" s="23" t="s">
        <v>450</v>
      </c>
      <c r="J66" s="23" t="s">
        <v>27</v>
      </c>
      <c r="K66" s="23" t="s">
        <v>415</v>
      </c>
      <c r="L66" s="30">
        <v>4230</v>
      </c>
      <c r="M66" s="28">
        <v>5287.5</v>
      </c>
      <c r="N66" s="29"/>
      <c r="O66" s="23" t="s">
        <v>24</v>
      </c>
      <c r="P66" s="30"/>
      <c r="Q66" s="30"/>
      <c r="R66" s="22"/>
      <c r="S66" s="22"/>
      <c r="T66" s="40"/>
      <c r="U66" s="40"/>
    </row>
    <row r="67" spans="1:22" s="41" customFormat="1" ht="87.75" customHeight="1" x14ac:dyDescent="0.25">
      <c r="A67" s="34" t="s">
        <v>626</v>
      </c>
      <c r="B67" s="22" t="s">
        <v>460</v>
      </c>
      <c r="C67" s="23" t="s">
        <v>419</v>
      </c>
      <c r="D67" s="31" t="s">
        <v>326</v>
      </c>
      <c r="E67" s="22" t="s">
        <v>457</v>
      </c>
      <c r="F67" s="22" t="s">
        <v>382</v>
      </c>
      <c r="G67" s="22" t="s">
        <v>414</v>
      </c>
      <c r="H67" s="23" t="s">
        <v>79</v>
      </c>
      <c r="I67" s="23" t="s">
        <v>450</v>
      </c>
      <c r="J67" s="23" t="s">
        <v>27</v>
      </c>
      <c r="K67" s="23" t="s">
        <v>416</v>
      </c>
      <c r="L67" s="30">
        <v>760</v>
      </c>
      <c r="M67" s="28">
        <v>950</v>
      </c>
      <c r="N67" s="29"/>
      <c r="O67" s="23" t="s">
        <v>24</v>
      </c>
      <c r="P67" s="30"/>
      <c r="Q67" s="30"/>
      <c r="R67" s="22"/>
      <c r="S67" s="22"/>
      <c r="T67" s="40"/>
      <c r="U67" s="40"/>
    </row>
    <row r="68" spans="1:22" s="41" customFormat="1" ht="88.5" customHeight="1" x14ac:dyDescent="0.25">
      <c r="A68" s="34" t="s">
        <v>627</v>
      </c>
      <c r="B68" s="22" t="s">
        <v>459</v>
      </c>
      <c r="C68" s="23" t="s">
        <v>419</v>
      </c>
      <c r="D68" s="31" t="s">
        <v>326</v>
      </c>
      <c r="E68" s="22" t="s">
        <v>457</v>
      </c>
      <c r="F68" s="22" t="s">
        <v>382</v>
      </c>
      <c r="G68" s="22" t="s">
        <v>414</v>
      </c>
      <c r="H68" s="23" t="s">
        <v>79</v>
      </c>
      <c r="I68" s="23" t="s">
        <v>450</v>
      </c>
      <c r="J68" s="23" t="s">
        <v>27</v>
      </c>
      <c r="K68" s="23" t="s">
        <v>417</v>
      </c>
      <c r="L68" s="30">
        <v>2960</v>
      </c>
      <c r="M68" s="28">
        <v>3700</v>
      </c>
      <c r="N68" s="29"/>
      <c r="O68" s="42" t="s">
        <v>24</v>
      </c>
      <c r="P68" s="30"/>
      <c r="Q68" s="30"/>
      <c r="R68" s="22"/>
      <c r="S68" s="22"/>
      <c r="T68" s="40"/>
      <c r="U68" s="40"/>
    </row>
    <row r="69" spans="1:22" s="41" customFormat="1" ht="92.25" customHeight="1" x14ac:dyDescent="0.25">
      <c r="A69" s="34" t="s">
        <v>628</v>
      </c>
      <c r="B69" s="22" t="s">
        <v>462</v>
      </c>
      <c r="C69" s="23" t="s">
        <v>419</v>
      </c>
      <c r="D69" s="31" t="s">
        <v>326</v>
      </c>
      <c r="E69" s="22" t="s">
        <v>457</v>
      </c>
      <c r="F69" s="22" t="s">
        <v>382</v>
      </c>
      <c r="G69" s="22" t="s">
        <v>414</v>
      </c>
      <c r="H69" s="23" t="s">
        <v>79</v>
      </c>
      <c r="I69" s="23" t="s">
        <v>450</v>
      </c>
      <c r="J69" s="23" t="s">
        <v>27</v>
      </c>
      <c r="K69" s="23" t="s">
        <v>418</v>
      </c>
      <c r="L69" s="30">
        <v>425</v>
      </c>
      <c r="M69" s="28">
        <v>531.25</v>
      </c>
      <c r="N69" s="29"/>
      <c r="O69" s="42" t="s">
        <v>24</v>
      </c>
      <c r="P69" s="30"/>
      <c r="Q69" s="30"/>
      <c r="R69" s="22"/>
      <c r="S69" s="22"/>
      <c r="T69" s="40"/>
      <c r="U69" s="40"/>
    </row>
    <row r="70" spans="1:22" s="10" customFormat="1" ht="83.25" customHeight="1" x14ac:dyDescent="0.25">
      <c r="A70" s="34" t="s">
        <v>629</v>
      </c>
      <c r="B70" s="3" t="s">
        <v>446</v>
      </c>
      <c r="C70" s="2" t="s">
        <v>447</v>
      </c>
      <c r="D70" s="17" t="s">
        <v>445</v>
      </c>
      <c r="E70" s="3"/>
      <c r="F70" s="3" t="s">
        <v>42</v>
      </c>
      <c r="G70" s="3" t="s">
        <v>448</v>
      </c>
      <c r="H70" s="2" t="s">
        <v>449</v>
      </c>
      <c r="I70" s="2" t="s">
        <v>450</v>
      </c>
      <c r="J70" s="2" t="s">
        <v>451</v>
      </c>
      <c r="K70" s="2" t="s">
        <v>444</v>
      </c>
      <c r="L70" s="16">
        <v>11689.42</v>
      </c>
      <c r="M70" s="13">
        <f>L70*1.25</f>
        <v>14611.775</v>
      </c>
      <c r="N70" s="12" t="s">
        <v>1222</v>
      </c>
      <c r="O70" s="2" t="s">
        <v>24</v>
      </c>
      <c r="P70" s="16">
        <v>14804.220000000001</v>
      </c>
      <c r="Q70" s="16">
        <v>14804.220000000001</v>
      </c>
      <c r="R70" s="3" t="s">
        <v>1224</v>
      </c>
      <c r="S70" s="3" t="s">
        <v>1225</v>
      </c>
    </row>
    <row r="71" spans="1:22" ht="75" customHeight="1" x14ac:dyDescent="0.25">
      <c r="A71" s="34" t="s">
        <v>630</v>
      </c>
      <c r="B71" s="3" t="s">
        <v>453</v>
      </c>
      <c r="C71" s="2" t="s">
        <v>434</v>
      </c>
      <c r="D71" s="17" t="s">
        <v>347</v>
      </c>
      <c r="E71" s="3"/>
      <c r="F71" s="3" t="s">
        <v>42</v>
      </c>
      <c r="G71" s="3" t="s">
        <v>435</v>
      </c>
      <c r="H71" s="2" t="s">
        <v>79</v>
      </c>
      <c r="I71" s="2" t="s">
        <v>452</v>
      </c>
      <c r="J71" s="2" t="s">
        <v>27</v>
      </c>
      <c r="K71" s="2" t="s">
        <v>428</v>
      </c>
      <c r="L71" s="16">
        <v>4400</v>
      </c>
      <c r="M71" s="13">
        <f t="shared" si="6"/>
        <v>5500</v>
      </c>
      <c r="N71" s="12"/>
      <c r="O71" s="2" t="s">
        <v>24</v>
      </c>
      <c r="P71" s="16"/>
      <c r="Q71" s="16"/>
      <c r="R71" s="3"/>
      <c r="S71" s="3"/>
      <c r="T71" s="10"/>
      <c r="U71" s="10"/>
    </row>
    <row r="72" spans="1:22" ht="85.5" customHeight="1" x14ac:dyDescent="0.25">
      <c r="A72" s="34" t="s">
        <v>631</v>
      </c>
      <c r="B72" s="3" t="s">
        <v>454</v>
      </c>
      <c r="C72" s="2" t="s">
        <v>434</v>
      </c>
      <c r="D72" s="17" t="s">
        <v>347</v>
      </c>
      <c r="E72" s="3"/>
      <c r="F72" s="3" t="s">
        <v>42</v>
      </c>
      <c r="G72" s="3" t="s">
        <v>435</v>
      </c>
      <c r="H72" s="2" t="s">
        <v>79</v>
      </c>
      <c r="I72" s="2" t="s">
        <v>452</v>
      </c>
      <c r="J72" s="2" t="s">
        <v>27</v>
      </c>
      <c r="K72" s="2" t="s">
        <v>431</v>
      </c>
      <c r="L72" s="16">
        <v>1900</v>
      </c>
      <c r="M72" s="13">
        <f t="shared" ref="M72:M73" si="7">L72*1.25</f>
        <v>2375</v>
      </c>
      <c r="N72" s="12"/>
      <c r="O72" s="2" t="s">
        <v>24</v>
      </c>
      <c r="P72" s="16"/>
      <c r="Q72" s="16"/>
      <c r="R72" s="3"/>
      <c r="S72" s="3"/>
      <c r="T72" s="10"/>
      <c r="U72" s="10"/>
    </row>
    <row r="73" spans="1:22" ht="75" customHeight="1" x14ac:dyDescent="0.25">
      <c r="A73" s="34" t="s">
        <v>632</v>
      </c>
      <c r="B73" s="3" t="s">
        <v>455</v>
      </c>
      <c r="C73" s="2" t="s">
        <v>434</v>
      </c>
      <c r="D73" s="17" t="s">
        <v>347</v>
      </c>
      <c r="E73" s="3"/>
      <c r="F73" s="3" t="s">
        <v>42</v>
      </c>
      <c r="G73" s="3" t="s">
        <v>435</v>
      </c>
      <c r="H73" s="2" t="s">
        <v>79</v>
      </c>
      <c r="I73" s="2" t="s">
        <v>452</v>
      </c>
      <c r="J73" s="2" t="s">
        <v>27</v>
      </c>
      <c r="K73" s="2" t="s">
        <v>432</v>
      </c>
      <c r="L73" s="16">
        <v>5190</v>
      </c>
      <c r="M73" s="13">
        <f t="shared" si="7"/>
        <v>6487.5</v>
      </c>
      <c r="N73" s="12"/>
      <c r="O73" s="2" t="s">
        <v>24</v>
      </c>
      <c r="P73" s="16"/>
      <c r="Q73" s="16"/>
      <c r="R73" s="3"/>
      <c r="S73" s="3"/>
      <c r="T73" s="10"/>
      <c r="U73" s="10"/>
      <c r="V73" s="6"/>
    </row>
    <row r="74" spans="1:22" ht="79.5" customHeight="1" x14ac:dyDescent="0.25">
      <c r="A74" s="34" t="s">
        <v>633</v>
      </c>
      <c r="B74" s="3" t="s">
        <v>456</v>
      </c>
      <c r="C74" s="2" t="s">
        <v>434</v>
      </c>
      <c r="D74" s="17" t="s">
        <v>347</v>
      </c>
      <c r="E74" s="3"/>
      <c r="F74" s="3" t="s">
        <v>42</v>
      </c>
      <c r="G74" s="3" t="s">
        <v>435</v>
      </c>
      <c r="H74" s="2" t="s">
        <v>79</v>
      </c>
      <c r="I74" s="2" t="s">
        <v>452</v>
      </c>
      <c r="J74" s="2" t="s">
        <v>27</v>
      </c>
      <c r="K74" s="2" t="s">
        <v>433</v>
      </c>
      <c r="L74" s="16">
        <v>3120</v>
      </c>
      <c r="M74" s="13">
        <f>L74*1.25</f>
        <v>3900</v>
      </c>
      <c r="N74" s="12"/>
      <c r="O74" s="2" t="s">
        <v>24</v>
      </c>
      <c r="P74" s="16"/>
      <c r="Q74" s="16"/>
      <c r="R74" s="3"/>
      <c r="S74" s="3"/>
      <c r="T74" s="10"/>
      <c r="U74" s="10"/>
    </row>
    <row r="75" spans="1:22" ht="105" customHeight="1" x14ac:dyDescent="0.25">
      <c r="A75" s="34" t="s">
        <v>634</v>
      </c>
      <c r="B75" s="22" t="s">
        <v>464</v>
      </c>
      <c r="C75" s="23" t="s">
        <v>419</v>
      </c>
      <c r="D75" s="31" t="s">
        <v>326</v>
      </c>
      <c r="E75" s="22" t="s">
        <v>457</v>
      </c>
      <c r="F75" s="22" t="s">
        <v>382</v>
      </c>
      <c r="G75" s="22" t="s">
        <v>402</v>
      </c>
      <c r="H75" s="23" t="s">
        <v>403</v>
      </c>
      <c r="I75" s="23" t="s">
        <v>463</v>
      </c>
      <c r="J75" s="23" t="s">
        <v>27</v>
      </c>
      <c r="K75" s="23" t="s">
        <v>401</v>
      </c>
      <c r="L75" s="30">
        <v>13731.33</v>
      </c>
      <c r="M75" s="28">
        <v>17164.16</v>
      </c>
      <c r="N75" s="29"/>
      <c r="O75" s="23" t="s">
        <v>24</v>
      </c>
      <c r="P75" s="30"/>
      <c r="Q75" s="30"/>
      <c r="R75" s="22"/>
      <c r="S75" s="22"/>
      <c r="T75" s="10"/>
      <c r="U75" s="10"/>
    </row>
    <row r="76" spans="1:22" ht="120.75" customHeight="1" x14ac:dyDescent="0.25">
      <c r="A76" s="34" t="s">
        <v>635</v>
      </c>
      <c r="B76" s="22" t="s">
        <v>465</v>
      </c>
      <c r="C76" s="23" t="s">
        <v>419</v>
      </c>
      <c r="D76" s="31" t="s">
        <v>326</v>
      </c>
      <c r="E76" s="22" t="s">
        <v>457</v>
      </c>
      <c r="F76" s="22" t="s">
        <v>382</v>
      </c>
      <c r="G76" s="22" t="s">
        <v>405</v>
      </c>
      <c r="H76" s="23" t="s">
        <v>406</v>
      </c>
      <c r="I76" s="23" t="s">
        <v>463</v>
      </c>
      <c r="J76" s="23" t="s">
        <v>27</v>
      </c>
      <c r="K76" s="23" t="s">
        <v>404</v>
      </c>
      <c r="L76" s="30">
        <v>14073.61</v>
      </c>
      <c r="M76" s="28">
        <v>17592.009999999998</v>
      </c>
      <c r="N76" s="29"/>
      <c r="O76" s="23" t="s">
        <v>24</v>
      </c>
      <c r="P76" s="30"/>
      <c r="Q76" s="30"/>
      <c r="R76" s="22"/>
      <c r="S76" s="22"/>
      <c r="T76" s="10"/>
      <c r="U76" s="10"/>
    </row>
    <row r="77" spans="1:22" ht="92.25" customHeight="1" x14ac:dyDescent="0.25">
      <c r="A77" s="34" t="s">
        <v>636</v>
      </c>
      <c r="B77" s="22" t="s">
        <v>429</v>
      </c>
      <c r="C77" s="23" t="s">
        <v>424</v>
      </c>
      <c r="D77" s="31" t="s">
        <v>425</v>
      </c>
      <c r="E77" s="22" t="s">
        <v>423</v>
      </c>
      <c r="F77" s="22" t="s">
        <v>382</v>
      </c>
      <c r="G77" s="22" t="s">
        <v>426</v>
      </c>
      <c r="H77" s="23" t="s">
        <v>430</v>
      </c>
      <c r="I77" s="23" t="s">
        <v>463</v>
      </c>
      <c r="J77" s="23" t="s">
        <v>296</v>
      </c>
      <c r="K77" s="23" t="s">
        <v>422</v>
      </c>
      <c r="L77" s="30">
        <v>36942.6</v>
      </c>
      <c r="M77" s="28">
        <f>L77*1.25</f>
        <v>46178.25</v>
      </c>
      <c r="N77" s="29"/>
      <c r="O77" s="23" t="s">
        <v>24</v>
      </c>
      <c r="P77" s="30"/>
      <c r="Q77" s="30"/>
      <c r="R77" s="22"/>
      <c r="S77" s="22"/>
      <c r="T77" s="10"/>
      <c r="U77" s="10"/>
    </row>
    <row r="78" spans="1:22" ht="97.5" customHeight="1" x14ac:dyDescent="0.25">
      <c r="A78" s="34" t="s">
        <v>637</v>
      </c>
      <c r="B78" s="3" t="s">
        <v>498</v>
      </c>
      <c r="C78" s="2" t="s">
        <v>492</v>
      </c>
      <c r="D78" s="17" t="s">
        <v>495</v>
      </c>
      <c r="E78" s="3" t="s">
        <v>493</v>
      </c>
      <c r="F78" s="3" t="s">
        <v>102</v>
      </c>
      <c r="G78" s="3" t="s">
        <v>494</v>
      </c>
      <c r="H78" s="2" t="s">
        <v>496</v>
      </c>
      <c r="I78" s="7" t="s">
        <v>505</v>
      </c>
      <c r="J78" s="7" t="s">
        <v>27</v>
      </c>
      <c r="K78" s="7" t="s">
        <v>443</v>
      </c>
      <c r="L78" s="16">
        <v>29616.799999999999</v>
      </c>
      <c r="M78" s="13">
        <f>L78*1.25</f>
        <v>37021</v>
      </c>
      <c r="N78" s="12"/>
      <c r="O78" s="2" t="s">
        <v>24</v>
      </c>
      <c r="P78" s="16"/>
      <c r="Q78" s="16"/>
      <c r="R78" s="3"/>
      <c r="S78" s="3"/>
      <c r="T78" s="10"/>
      <c r="U78" s="10"/>
    </row>
    <row r="79" spans="1:22" ht="107.25" customHeight="1" x14ac:dyDescent="0.25">
      <c r="A79" s="34" t="s">
        <v>638</v>
      </c>
      <c r="B79" s="22" t="s">
        <v>467</v>
      </c>
      <c r="C79" s="23" t="s">
        <v>419</v>
      </c>
      <c r="D79" s="31" t="s">
        <v>326</v>
      </c>
      <c r="E79" s="22" t="s">
        <v>457</v>
      </c>
      <c r="F79" s="22" t="s">
        <v>382</v>
      </c>
      <c r="G79" s="22" t="s">
        <v>396</v>
      </c>
      <c r="H79" s="23" t="s">
        <v>397</v>
      </c>
      <c r="I79" s="23" t="s">
        <v>466</v>
      </c>
      <c r="J79" s="23" t="s">
        <v>27</v>
      </c>
      <c r="K79" s="23" t="s">
        <v>395</v>
      </c>
      <c r="L79" s="30">
        <v>6440.84</v>
      </c>
      <c r="M79" s="28">
        <v>8051.05</v>
      </c>
      <c r="N79" s="29"/>
      <c r="O79" s="23" t="s">
        <v>24</v>
      </c>
      <c r="P79" s="30"/>
      <c r="Q79" s="30"/>
      <c r="R79" s="22"/>
      <c r="S79" s="22"/>
      <c r="T79" s="10"/>
      <c r="U79" s="10"/>
    </row>
    <row r="80" spans="1:22" ht="93" customHeight="1" x14ac:dyDescent="0.25">
      <c r="A80" s="34" t="s">
        <v>639</v>
      </c>
      <c r="B80" s="3" t="s">
        <v>499</v>
      </c>
      <c r="C80" s="2" t="s">
        <v>500</v>
      </c>
      <c r="D80" s="17" t="s">
        <v>77</v>
      </c>
      <c r="E80" s="3" t="s">
        <v>501</v>
      </c>
      <c r="F80" s="3" t="s">
        <v>102</v>
      </c>
      <c r="G80" s="3" t="s">
        <v>497</v>
      </c>
      <c r="H80" s="2">
        <v>30293478878</v>
      </c>
      <c r="I80" s="7" t="s">
        <v>466</v>
      </c>
      <c r="J80" s="7" t="s">
        <v>27</v>
      </c>
      <c r="K80" s="7" t="s">
        <v>490</v>
      </c>
      <c r="L80" s="16">
        <v>66396.009999999995</v>
      </c>
      <c r="M80" s="13">
        <f>L80*1.25</f>
        <v>82995.012499999997</v>
      </c>
      <c r="N80" s="12"/>
      <c r="O80" s="2" t="s">
        <v>24</v>
      </c>
      <c r="P80" s="16"/>
      <c r="Q80" s="16"/>
      <c r="R80" s="3"/>
      <c r="S80" s="3"/>
      <c r="T80" s="10"/>
      <c r="U80" s="10"/>
    </row>
    <row r="81" spans="1:21" ht="98.25" customHeight="1" x14ac:dyDescent="0.25">
      <c r="A81" s="34" t="s">
        <v>640</v>
      </c>
      <c r="B81" s="22" t="s">
        <v>510</v>
      </c>
      <c r="C81" s="23" t="s">
        <v>503</v>
      </c>
      <c r="D81" s="31"/>
      <c r="E81" s="22" t="s">
        <v>504</v>
      </c>
      <c r="F81" s="22" t="s">
        <v>382</v>
      </c>
      <c r="G81" s="22" t="s">
        <v>502</v>
      </c>
      <c r="H81" s="23">
        <v>70127500266</v>
      </c>
      <c r="I81" s="32" t="s">
        <v>506</v>
      </c>
      <c r="J81" s="32" t="s">
        <v>287</v>
      </c>
      <c r="K81" s="32" t="s">
        <v>491</v>
      </c>
      <c r="L81" s="30">
        <v>55111.6</v>
      </c>
      <c r="M81" s="28">
        <f>L81*1.25</f>
        <v>68889.5</v>
      </c>
      <c r="N81" s="29"/>
      <c r="O81" s="23" t="s">
        <v>24</v>
      </c>
      <c r="P81" s="30"/>
      <c r="Q81" s="30"/>
      <c r="R81" s="22"/>
      <c r="S81" s="22"/>
      <c r="T81" s="10"/>
      <c r="U81" s="10"/>
    </row>
    <row r="82" spans="1:21" s="41" customFormat="1" ht="83.25" customHeight="1" x14ac:dyDescent="0.25">
      <c r="A82" s="34" t="s">
        <v>641</v>
      </c>
      <c r="B82" s="22" t="s">
        <v>469</v>
      </c>
      <c r="C82" s="23" t="s">
        <v>385</v>
      </c>
      <c r="D82" s="31" t="s">
        <v>386</v>
      </c>
      <c r="E82" s="22" t="s">
        <v>381</v>
      </c>
      <c r="F82" s="22" t="s">
        <v>382</v>
      </c>
      <c r="G82" s="22" t="s">
        <v>383</v>
      </c>
      <c r="H82" s="23" t="s">
        <v>387</v>
      </c>
      <c r="I82" s="23" t="s">
        <v>468</v>
      </c>
      <c r="J82" s="23" t="s">
        <v>296</v>
      </c>
      <c r="K82" s="23" t="s">
        <v>437</v>
      </c>
      <c r="L82" s="30">
        <v>7425</v>
      </c>
      <c r="M82" s="28">
        <f>L82*1.25</f>
        <v>9281.25</v>
      </c>
      <c r="N82" s="29"/>
      <c r="O82" s="23" t="s">
        <v>24</v>
      </c>
      <c r="P82" s="30"/>
      <c r="Q82" s="30"/>
      <c r="R82" s="22"/>
      <c r="S82" s="22"/>
      <c r="T82" s="40"/>
      <c r="U82" s="40"/>
    </row>
    <row r="83" spans="1:21" s="41" customFormat="1" ht="83.25" customHeight="1" x14ac:dyDescent="0.25">
      <c r="A83" s="34" t="s">
        <v>642</v>
      </c>
      <c r="B83" s="3" t="s">
        <v>474</v>
      </c>
      <c r="C83" s="2" t="s">
        <v>475</v>
      </c>
      <c r="D83" s="17" t="s">
        <v>476</v>
      </c>
      <c r="E83" s="3"/>
      <c r="F83" s="3" t="s">
        <v>42</v>
      </c>
      <c r="G83" s="3" t="s">
        <v>220</v>
      </c>
      <c r="H83" s="2" t="s">
        <v>221</v>
      </c>
      <c r="I83" s="2" t="s">
        <v>477</v>
      </c>
      <c r="J83" s="2" t="s">
        <v>70</v>
      </c>
      <c r="K83" s="2" t="s">
        <v>478</v>
      </c>
      <c r="L83" s="16">
        <v>6000</v>
      </c>
      <c r="M83" s="13">
        <v>7500</v>
      </c>
      <c r="N83" s="12" t="s">
        <v>1216</v>
      </c>
      <c r="O83" s="2" t="s">
        <v>24</v>
      </c>
      <c r="P83" s="16">
        <v>6000</v>
      </c>
      <c r="Q83" s="16">
        <v>7500</v>
      </c>
      <c r="R83" s="3"/>
      <c r="S83" s="3"/>
      <c r="T83" s="40"/>
      <c r="U83" s="40"/>
    </row>
    <row r="84" spans="1:21" s="41" customFormat="1" ht="83.25" customHeight="1" x14ac:dyDescent="0.25">
      <c r="A84" s="34" t="s">
        <v>643</v>
      </c>
      <c r="B84" s="3" t="s">
        <v>1218</v>
      </c>
      <c r="C84" s="2" t="s">
        <v>475</v>
      </c>
      <c r="D84" s="17" t="s">
        <v>476</v>
      </c>
      <c r="E84" s="3"/>
      <c r="F84" s="3" t="s">
        <v>42</v>
      </c>
      <c r="G84" s="3" t="s">
        <v>435</v>
      </c>
      <c r="H84" s="2" t="s">
        <v>79</v>
      </c>
      <c r="I84" s="2" t="s">
        <v>477</v>
      </c>
      <c r="J84" s="2" t="s">
        <v>70</v>
      </c>
      <c r="K84" s="2" t="s">
        <v>479</v>
      </c>
      <c r="L84" s="16">
        <v>3050</v>
      </c>
      <c r="M84" s="13">
        <v>3812.5</v>
      </c>
      <c r="N84" s="12" t="s">
        <v>1026</v>
      </c>
      <c r="O84" s="2" t="s">
        <v>24</v>
      </c>
      <c r="P84" s="16">
        <v>3050</v>
      </c>
      <c r="Q84" s="16">
        <v>3812.5</v>
      </c>
      <c r="R84" s="3"/>
      <c r="S84" s="3"/>
      <c r="T84" s="40"/>
      <c r="U84" s="40"/>
    </row>
    <row r="85" spans="1:21" ht="127.5" customHeight="1" x14ac:dyDescent="0.25">
      <c r="A85" s="34" t="s">
        <v>644</v>
      </c>
      <c r="B85" s="22" t="s">
        <v>471</v>
      </c>
      <c r="C85" s="23" t="s">
        <v>419</v>
      </c>
      <c r="D85" s="31" t="s">
        <v>326</v>
      </c>
      <c r="E85" s="22" t="s">
        <v>457</v>
      </c>
      <c r="F85" s="22" t="s">
        <v>382</v>
      </c>
      <c r="G85" s="22" t="s">
        <v>410</v>
      </c>
      <c r="H85" s="23" t="s">
        <v>148</v>
      </c>
      <c r="I85" s="23" t="s">
        <v>470</v>
      </c>
      <c r="J85" s="23" t="s">
        <v>27</v>
      </c>
      <c r="K85" s="23" t="s">
        <v>409</v>
      </c>
      <c r="L85" s="30">
        <v>65556.5</v>
      </c>
      <c r="M85" s="28">
        <v>81945.63</v>
      </c>
      <c r="N85" s="29"/>
      <c r="O85" s="23" t="s">
        <v>24</v>
      </c>
      <c r="P85" s="30"/>
      <c r="Q85" s="30"/>
      <c r="R85" s="22"/>
      <c r="S85" s="22"/>
      <c r="T85" s="10"/>
      <c r="U85" s="10"/>
    </row>
    <row r="86" spans="1:21" ht="89.25" customHeight="1" x14ac:dyDescent="0.25">
      <c r="A86" s="34" t="s">
        <v>645</v>
      </c>
      <c r="B86" s="22" t="s">
        <v>472</v>
      </c>
      <c r="C86" s="23" t="s">
        <v>419</v>
      </c>
      <c r="D86" s="31" t="s">
        <v>326</v>
      </c>
      <c r="E86" s="22" t="s">
        <v>457</v>
      </c>
      <c r="F86" s="22" t="s">
        <v>382</v>
      </c>
      <c r="G86" s="22" t="s">
        <v>410</v>
      </c>
      <c r="H86" s="23" t="s">
        <v>148</v>
      </c>
      <c r="I86" s="23" t="s">
        <v>470</v>
      </c>
      <c r="J86" s="23" t="s">
        <v>27</v>
      </c>
      <c r="K86" s="23" t="s">
        <v>411</v>
      </c>
      <c r="L86" s="30">
        <v>7493.03</v>
      </c>
      <c r="M86" s="28">
        <v>9366.2900000000009</v>
      </c>
      <c r="N86" s="29"/>
      <c r="O86" s="23" t="s">
        <v>24</v>
      </c>
      <c r="P86" s="30"/>
      <c r="Q86" s="30"/>
      <c r="R86" s="22"/>
      <c r="S86" s="22"/>
      <c r="T86" s="10"/>
      <c r="U86" s="10"/>
    </row>
    <row r="87" spans="1:21" ht="87" customHeight="1" x14ac:dyDescent="0.25">
      <c r="A87" s="34" t="s">
        <v>646</v>
      </c>
      <c r="B87" s="22" t="s">
        <v>473</v>
      </c>
      <c r="C87" s="23" t="s">
        <v>419</v>
      </c>
      <c r="D87" s="31" t="s">
        <v>326</v>
      </c>
      <c r="E87" s="22" t="s">
        <v>457</v>
      </c>
      <c r="F87" s="22" t="s">
        <v>382</v>
      </c>
      <c r="G87" s="22" t="s">
        <v>410</v>
      </c>
      <c r="H87" s="23" t="s">
        <v>148</v>
      </c>
      <c r="I87" s="23" t="s">
        <v>470</v>
      </c>
      <c r="J87" s="23" t="s">
        <v>27</v>
      </c>
      <c r="K87" s="23" t="s">
        <v>412</v>
      </c>
      <c r="L87" s="30">
        <v>1052.45</v>
      </c>
      <c r="M87" s="28">
        <v>1315.56</v>
      </c>
      <c r="N87" s="29"/>
      <c r="O87" s="23" t="s">
        <v>24</v>
      </c>
      <c r="P87" s="30"/>
      <c r="Q87" s="30"/>
      <c r="R87" s="22"/>
      <c r="S87" s="22"/>
      <c r="T87" s="10"/>
      <c r="U87" s="10"/>
    </row>
    <row r="88" spans="1:21" s="41" customFormat="1" ht="93" customHeight="1" x14ac:dyDescent="0.25">
      <c r="A88" s="34" t="s">
        <v>647</v>
      </c>
      <c r="B88" s="3" t="s">
        <v>438</v>
      </c>
      <c r="C88" s="2" t="s">
        <v>439</v>
      </c>
      <c r="D88" s="3" t="s">
        <v>440</v>
      </c>
      <c r="E88" s="3"/>
      <c r="F88" s="3" t="s">
        <v>42</v>
      </c>
      <c r="G88" s="3" t="s">
        <v>441</v>
      </c>
      <c r="H88" s="43" t="s">
        <v>442</v>
      </c>
      <c r="I88" s="2" t="s">
        <v>483</v>
      </c>
      <c r="J88" s="2" t="s">
        <v>27</v>
      </c>
      <c r="K88" s="2" t="s">
        <v>436</v>
      </c>
      <c r="L88" s="16">
        <v>12975</v>
      </c>
      <c r="M88" s="13">
        <f>L88*1.25</f>
        <v>16218.75</v>
      </c>
      <c r="N88" s="12"/>
      <c r="O88" s="2" t="s">
        <v>24</v>
      </c>
      <c r="P88" s="16"/>
      <c r="Q88" s="16"/>
      <c r="R88" s="3"/>
      <c r="S88" s="3"/>
      <c r="T88" s="40"/>
      <c r="U88" s="40"/>
    </row>
    <row r="89" spans="1:21" s="41" customFormat="1" ht="93" customHeight="1" x14ac:dyDescent="0.25">
      <c r="A89" s="34" t="s">
        <v>648</v>
      </c>
      <c r="B89" s="3" t="s">
        <v>484</v>
      </c>
      <c r="C89" s="2" t="s">
        <v>486</v>
      </c>
      <c r="D89" s="17" t="s">
        <v>485</v>
      </c>
      <c r="E89" s="3"/>
      <c r="F89" s="3" t="s">
        <v>42</v>
      </c>
      <c r="G89" s="3" t="s">
        <v>487</v>
      </c>
      <c r="H89" s="44" t="s">
        <v>488</v>
      </c>
      <c r="I89" s="2" t="s">
        <v>483</v>
      </c>
      <c r="J89" s="2" t="s">
        <v>244</v>
      </c>
      <c r="K89" s="2" t="s">
        <v>489</v>
      </c>
      <c r="L89" s="16">
        <v>7000</v>
      </c>
      <c r="M89" s="13">
        <f>L89*1.25</f>
        <v>8750</v>
      </c>
      <c r="N89" s="12"/>
      <c r="O89" s="2" t="s">
        <v>24</v>
      </c>
      <c r="P89" s="16"/>
      <c r="Q89" s="16"/>
      <c r="R89" s="3"/>
      <c r="S89" s="3"/>
      <c r="T89" s="40"/>
      <c r="U89" s="40"/>
    </row>
    <row r="90" spans="1:21" s="41" customFormat="1" ht="103.5" customHeight="1" x14ac:dyDescent="0.25">
      <c r="A90" s="34" t="s">
        <v>728</v>
      </c>
      <c r="B90" s="22" t="s">
        <v>512</v>
      </c>
      <c r="C90" s="23" t="s">
        <v>419</v>
      </c>
      <c r="D90" s="31" t="s">
        <v>326</v>
      </c>
      <c r="E90" s="22" t="s">
        <v>457</v>
      </c>
      <c r="F90" s="22" t="s">
        <v>382</v>
      </c>
      <c r="G90" s="22" t="s">
        <v>399</v>
      </c>
      <c r="H90" s="23" t="s">
        <v>400</v>
      </c>
      <c r="I90" s="23" t="s">
        <v>511</v>
      </c>
      <c r="J90" s="23" t="s">
        <v>27</v>
      </c>
      <c r="K90" s="23" t="s">
        <v>398</v>
      </c>
      <c r="L90" s="30">
        <v>3044.03</v>
      </c>
      <c r="M90" s="28">
        <v>3805.04</v>
      </c>
      <c r="N90" s="29"/>
      <c r="O90" s="23" t="s">
        <v>24</v>
      </c>
      <c r="P90" s="30"/>
      <c r="Q90" s="30"/>
      <c r="R90" s="22"/>
      <c r="S90" s="22"/>
      <c r="T90" s="40"/>
      <c r="U90" s="40"/>
    </row>
    <row r="91" spans="1:21" s="41" customFormat="1" ht="111" customHeight="1" x14ac:dyDescent="0.25">
      <c r="A91" s="34" t="s">
        <v>729</v>
      </c>
      <c r="B91" s="22" t="s">
        <v>513</v>
      </c>
      <c r="C91" s="23" t="s">
        <v>419</v>
      </c>
      <c r="D91" s="31" t="s">
        <v>326</v>
      </c>
      <c r="E91" s="22" t="s">
        <v>457</v>
      </c>
      <c r="F91" s="22" t="s">
        <v>382</v>
      </c>
      <c r="G91" s="22" t="s">
        <v>393</v>
      </c>
      <c r="H91" s="23" t="s">
        <v>394</v>
      </c>
      <c r="I91" s="23" t="s">
        <v>514</v>
      </c>
      <c r="J91" s="23" t="s">
        <v>27</v>
      </c>
      <c r="K91" s="23" t="s">
        <v>392</v>
      </c>
      <c r="L91" s="30">
        <v>12548.61</v>
      </c>
      <c r="M91" s="28">
        <f>L91*1.25</f>
        <v>15685.762500000001</v>
      </c>
      <c r="N91" s="29"/>
      <c r="O91" s="23" t="s">
        <v>24</v>
      </c>
      <c r="P91" s="30"/>
      <c r="Q91" s="30"/>
      <c r="R91" s="22"/>
      <c r="S91" s="22"/>
      <c r="T91" s="40"/>
      <c r="U91" s="40"/>
    </row>
    <row r="92" spans="1:21" s="41" customFormat="1" ht="87" customHeight="1" x14ac:dyDescent="0.25">
      <c r="A92" s="34" t="s">
        <v>730</v>
      </c>
      <c r="B92" s="22" t="s">
        <v>508</v>
      </c>
      <c r="C92" s="23" t="s">
        <v>503</v>
      </c>
      <c r="D92" s="31"/>
      <c r="E92" s="22" t="s">
        <v>504</v>
      </c>
      <c r="F92" s="22" t="s">
        <v>382</v>
      </c>
      <c r="G92" s="22" t="s">
        <v>502</v>
      </c>
      <c r="H92" s="23">
        <v>70127500266</v>
      </c>
      <c r="I92" s="23" t="s">
        <v>514</v>
      </c>
      <c r="J92" s="23" t="s">
        <v>296</v>
      </c>
      <c r="K92" s="23" t="s">
        <v>507</v>
      </c>
      <c r="L92" s="30">
        <v>27555.8</v>
      </c>
      <c r="M92" s="28">
        <f>L92*1.25</f>
        <v>34444.75</v>
      </c>
      <c r="N92" s="29"/>
      <c r="O92" s="23" t="s">
        <v>24</v>
      </c>
      <c r="P92" s="30"/>
      <c r="Q92" s="30"/>
      <c r="R92" s="22"/>
      <c r="S92" s="22"/>
      <c r="T92" s="40"/>
      <c r="U92" s="40"/>
    </row>
    <row r="93" spans="1:21" ht="90" customHeight="1" x14ac:dyDescent="0.25">
      <c r="A93" s="34" t="s">
        <v>731</v>
      </c>
      <c r="B93" s="22" t="s">
        <v>521</v>
      </c>
      <c r="C93" s="23" t="s">
        <v>419</v>
      </c>
      <c r="D93" s="31" t="s">
        <v>326</v>
      </c>
      <c r="E93" s="22" t="s">
        <v>457</v>
      </c>
      <c r="F93" s="22" t="s">
        <v>382</v>
      </c>
      <c r="G93" s="22" t="s">
        <v>408</v>
      </c>
      <c r="H93" s="23" t="s">
        <v>105</v>
      </c>
      <c r="I93" s="23" t="s">
        <v>520</v>
      </c>
      <c r="J93" s="23" t="s">
        <v>27</v>
      </c>
      <c r="K93" s="23" t="s">
        <v>407</v>
      </c>
      <c r="L93" s="30">
        <v>37385.300000000003</v>
      </c>
      <c r="M93" s="28">
        <v>46731.63</v>
      </c>
      <c r="N93" s="29"/>
      <c r="O93" s="23" t="s">
        <v>24</v>
      </c>
      <c r="P93" s="30"/>
      <c r="Q93" s="30"/>
      <c r="R93" s="22"/>
      <c r="S93" s="22"/>
      <c r="T93" s="10"/>
      <c r="U93" s="10"/>
    </row>
    <row r="94" spans="1:21" ht="90" customHeight="1" x14ac:dyDescent="0.25">
      <c r="A94" s="34" t="s">
        <v>732</v>
      </c>
      <c r="B94" s="3" t="s">
        <v>525</v>
      </c>
      <c r="C94" s="2" t="s">
        <v>523</v>
      </c>
      <c r="D94" s="17" t="s">
        <v>524</v>
      </c>
      <c r="E94" s="3" t="s">
        <v>522</v>
      </c>
      <c r="F94" s="3" t="s">
        <v>102</v>
      </c>
      <c r="G94" s="3" t="s">
        <v>526</v>
      </c>
      <c r="H94" s="2" t="s">
        <v>528</v>
      </c>
      <c r="I94" s="2" t="s">
        <v>520</v>
      </c>
      <c r="J94" s="2" t="s">
        <v>296</v>
      </c>
      <c r="K94" s="2" t="s">
        <v>509</v>
      </c>
      <c r="L94" s="16">
        <v>43620</v>
      </c>
      <c r="M94" s="13">
        <f t="shared" ref="M94:M99" si="8">L94*1.25</f>
        <v>54525</v>
      </c>
      <c r="N94" s="12"/>
      <c r="O94" s="2" t="s">
        <v>24</v>
      </c>
      <c r="P94" s="16"/>
      <c r="Q94" s="16"/>
      <c r="R94" s="3"/>
      <c r="S94" s="3"/>
      <c r="T94" s="10"/>
      <c r="U94" s="10"/>
    </row>
    <row r="95" spans="1:21" ht="90" customHeight="1" x14ac:dyDescent="0.25">
      <c r="A95" s="34" t="s">
        <v>733</v>
      </c>
      <c r="B95" s="3" t="s">
        <v>527</v>
      </c>
      <c r="C95" s="2" t="s">
        <v>523</v>
      </c>
      <c r="D95" s="17" t="s">
        <v>524</v>
      </c>
      <c r="E95" s="3" t="s">
        <v>522</v>
      </c>
      <c r="F95" s="3" t="s">
        <v>102</v>
      </c>
      <c r="G95" s="3" t="s">
        <v>526</v>
      </c>
      <c r="H95" s="2" t="s">
        <v>528</v>
      </c>
      <c r="I95" s="2" t="s">
        <v>520</v>
      </c>
      <c r="J95" s="2" t="s">
        <v>296</v>
      </c>
      <c r="K95" s="2" t="s">
        <v>529</v>
      </c>
      <c r="L95" s="16">
        <v>54525</v>
      </c>
      <c r="M95" s="13">
        <f t="shared" si="8"/>
        <v>68156.25</v>
      </c>
      <c r="N95" s="12"/>
      <c r="O95" s="2" t="s">
        <v>24</v>
      </c>
      <c r="P95" s="16"/>
      <c r="Q95" s="16"/>
      <c r="R95" s="3"/>
      <c r="S95" s="3"/>
      <c r="T95" s="10"/>
      <c r="U95" s="10"/>
    </row>
    <row r="96" spans="1:21" ht="90" customHeight="1" x14ac:dyDescent="0.25">
      <c r="A96" s="34" t="s">
        <v>734</v>
      </c>
      <c r="B96" s="3" t="s">
        <v>530</v>
      </c>
      <c r="C96" s="2" t="s">
        <v>500</v>
      </c>
      <c r="D96" s="17" t="s">
        <v>77</v>
      </c>
      <c r="E96" s="3" t="s">
        <v>501</v>
      </c>
      <c r="F96" s="3" t="s">
        <v>102</v>
      </c>
      <c r="G96" s="3" t="s">
        <v>32</v>
      </c>
      <c r="H96" s="2" t="s">
        <v>1011</v>
      </c>
      <c r="I96" s="2" t="s">
        <v>520</v>
      </c>
      <c r="J96" s="2" t="s">
        <v>27</v>
      </c>
      <c r="K96" s="2" t="s">
        <v>532</v>
      </c>
      <c r="L96" s="16">
        <v>157133.46</v>
      </c>
      <c r="M96" s="13">
        <f t="shared" si="8"/>
        <v>196416.82499999998</v>
      </c>
      <c r="N96" s="12"/>
      <c r="O96" s="2" t="s">
        <v>24</v>
      </c>
      <c r="P96" s="16"/>
      <c r="Q96" s="16"/>
      <c r="R96" s="3"/>
      <c r="S96" s="3"/>
      <c r="T96" s="10"/>
      <c r="U96" s="10"/>
    </row>
    <row r="97" spans="1:21" ht="90" customHeight="1" x14ac:dyDescent="0.25">
      <c r="A97" s="34" t="s">
        <v>735</v>
      </c>
      <c r="B97" s="3" t="s">
        <v>531</v>
      </c>
      <c r="C97" s="2" t="s">
        <v>500</v>
      </c>
      <c r="D97" s="17" t="s">
        <v>77</v>
      </c>
      <c r="E97" s="3" t="s">
        <v>501</v>
      </c>
      <c r="F97" s="3" t="s">
        <v>102</v>
      </c>
      <c r="G97" s="3" t="s">
        <v>327</v>
      </c>
      <c r="H97" s="2" t="s">
        <v>328</v>
      </c>
      <c r="I97" s="2" t="s">
        <v>520</v>
      </c>
      <c r="J97" s="2" t="s">
        <v>27</v>
      </c>
      <c r="K97" s="2" t="s">
        <v>533</v>
      </c>
      <c r="L97" s="16">
        <v>44260.4</v>
      </c>
      <c r="M97" s="13">
        <f t="shared" si="8"/>
        <v>55325.5</v>
      </c>
      <c r="N97" s="12"/>
      <c r="O97" s="2" t="s">
        <v>24</v>
      </c>
      <c r="P97" s="16"/>
      <c r="Q97" s="16"/>
      <c r="R97" s="3"/>
      <c r="S97" s="3"/>
      <c r="T97" s="10"/>
      <c r="U97" s="10"/>
    </row>
    <row r="98" spans="1:21" ht="90" customHeight="1" x14ac:dyDescent="0.25">
      <c r="A98" s="34" t="s">
        <v>736</v>
      </c>
      <c r="B98" s="22" t="s">
        <v>534</v>
      </c>
      <c r="C98" s="23" t="s">
        <v>536</v>
      </c>
      <c r="D98" s="31" t="s">
        <v>537</v>
      </c>
      <c r="E98" s="22" t="s">
        <v>535</v>
      </c>
      <c r="F98" s="22" t="s">
        <v>382</v>
      </c>
      <c r="G98" s="22" t="s">
        <v>301</v>
      </c>
      <c r="H98" s="23" t="s">
        <v>1009</v>
      </c>
      <c r="I98" s="23" t="s">
        <v>520</v>
      </c>
      <c r="J98" s="23" t="s">
        <v>287</v>
      </c>
      <c r="K98" s="23" t="s">
        <v>538</v>
      </c>
      <c r="L98" s="30">
        <v>77939</v>
      </c>
      <c r="M98" s="28">
        <f t="shared" si="8"/>
        <v>97423.75</v>
      </c>
      <c r="N98" s="29"/>
      <c r="O98" s="23" t="s">
        <v>24</v>
      </c>
      <c r="P98" s="30"/>
      <c r="Q98" s="30"/>
      <c r="R98" s="22"/>
      <c r="S98" s="22"/>
      <c r="T98" s="10"/>
      <c r="U98" s="10"/>
    </row>
    <row r="99" spans="1:21" ht="93.75" customHeight="1" x14ac:dyDescent="0.25">
      <c r="A99" s="34" t="s">
        <v>737</v>
      </c>
      <c r="B99" s="3" t="s">
        <v>547</v>
      </c>
      <c r="C99" s="2" t="s">
        <v>500</v>
      </c>
      <c r="D99" s="17" t="s">
        <v>77</v>
      </c>
      <c r="E99" s="3" t="s">
        <v>501</v>
      </c>
      <c r="F99" s="3" t="s">
        <v>102</v>
      </c>
      <c r="G99" s="3" t="s">
        <v>548</v>
      </c>
      <c r="H99" s="2" t="s">
        <v>549</v>
      </c>
      <c r="I99" s="7" t="s">
        <v>550</v>
      </c>
      <c r="J99" s="7" t="s">
        <v>27</v>
      </c>
      <c r="K99" s="7" t="s">
        <v>551</v>
      </c>
      <c r="L99" s="16">
        <v>14889.93</v>
      </c>
      <c r="M99" s="13">
        <f t="shared" si="8"/>
        <v>18612.412499999999</v>
      </c>
      <c r="N99" s="12"/>
      <c r="O99" s="2" t="s">
        <v>24</v>
      </c>
      <c r="P99" s="16"/>
      <c r="Q99" s="16"/>
      <c r="R99" s="3"/>
      <c r="S99" s="3"/>
      <c r="T99" s="10"/>
      <c r="U99" s="10"/>
    </row>
    <row r="100" spans="1:21" ht="75" customHeight="1" x14ac:dyDescent="0.25">
      <c r="A100" s="34" t="s">
        <v>738</v>
      </c>
      <c r="B100" s="3" t="s">
        <v>558</v>
      </c>
      <c r="C100" s="2" t="s">
        <v>555</v>
      </c>
      <c r="D100" s="17" t="s">
        <v>556</v>
      </c>
      <c r="E100" s="3"/>
      <c r="F100" s="3" t="s">
        <v>42</v>
      </c>
      <c r="G100" s="3" t="s">
        <v>557</v>
      </c>
      <c r="H100" s="2" t="s">
        <v>1010</v>
      </c>
      <c r="I100" s="7" t="s">
        <v>560</v>
      </c>
      <c r="J100" s="7" t="s">
        <v>70</v>
      </c>
      <c r="K100" s="7" t="s">
        <v>559</v>
      </c>
      <c r="L100" s="16">
        <v>12999</v>
      </c>
      <c r="M100" s="13">
        <f>L100*1.25</f>
        <v>16248.75</v>
      </c>
      <c r="N100" s="12" t="s">
        <v>1215</v>
      </c>
      <c r="O100" s="2" t="s">
        <v>24</v>
      </c>
      <c r="P100" s="16">
        <v>12999</v>
      </c>
      <c r="Q100" s="16">
        <v>16248.75</v>
      </c>
      <c r="R100" s="3"/>
      <c r="S100" s="3"/>
      <c r="T100" s="10"/>
      <c r="U100" s="10"/>
    </row>
    <row r="101" spans="1:21" s="10" customFormat="1" ht="104.25" customHeight="1" x14ac:dyDescent="0.25">
      <c r="A101" s="34" t="s">
        <v>739</v>
      </c>
      <c r="B101" s="22" t="s">
        <v>554</v>
      </c>
      <c r="C101" s="23" t="s">
        <v>419</v>
      </c>
      <c r="D101" s="31" t="s">
        <v>326</v>
      </c>
      <c r="E101" s="22" t="s">
        <v>457</v>
      </c>
      <c r="F101" s="22" t="s">
        <v>382</v>
      </c>
      <c r="G101" s="22" t="s">
        <v>390</v>
      </c>
      <c r="H101" s="23" t="s">
        <v>391</v>
      </c>
      <c r="I101" s="23" t="s">
        <v>553</v>
      </c>
      <c r="J101" s="23" t="s">
        <v>27</v>
      </c>
      <c r="K101" s="23" t="s">
        <v>384</v>
      </c>
      <c r="L101" s="30">
        <v>1765.45</v>
      </c>
      <c r="M101" s="28">
        <v>2206.81</v>
      </c>
      <c r="N101" s="29"/>
      <c r="O101" s="23" t="s">
        <v>24</v>
      </c>
      <c r="P101" s="30"/>
      <c r="Q101" s="30"/>
      <c r="R101" s="22"/>
      <c r="S101" s="22"/>
    </row>
    <row r="102" spans="1:21" s="41" customFormat="1" ht="83.25" customHeight="1" x14ac:dyDescent="0.25">
      <c r="A102" s="34" t="s">
        <v>740</v>
      </c>
      <c r="B102" s="22" t="s">
        <v>545</v>
      </c>
      <c r="C102" s="23" t="s">
        <v>536</v>
      </c>
      <c r="D102" s="31" t="s">
        <v>537</v>
      </c>
      <c r="E102" s="22" t="s">
        <v>535</v>
      </c>
      <c r="F102" s="22" t="s">
        <v>382</v>
      </c>
      <c r="G102" s="22" t="s">
        <v>301</v>
      </c>
      <c r="H102" s="23" t="s">
        <v>1009</v>
      </c>
      <c r="I102" s="23" t="s">
        <v>553</v>
      </c>
      <c r="J102" s="23" t="s">
        <v>27</v>
      </c>
      <c r="K102" s="23" t="s">
        <v>546</v>
      </c>
      <c r="L102" s="30">
        <v>38969.5</v>
      </c>
      <c r="M102" s="28">
        <f>L102*1.25</f>
        <v>48711.875</v>
      </c>
      <c r="N102" s="29"/>
      <c r="O102" s="23" t="s">
        <v>24</v>
      </c>
      <c r="P102" s="30"/>
      <c r="Q102" s="30"/>
      <c r="R102" s="22"/>
      <c r="S102" s="22"/>
      <c r="T102" s="40"/>
      <c r="U102" s="40"/>
    </row>
    <row r="103" spans="1:21" ht="120" customHeight="1" x14ac:dyDescent="0.25">
      <c r="A103" s="34" t="s">
        <v>741</v>
      </c>
      <c r="B103" s="3" t="s">
        <v>660</v>
      </c>
      <c r="C103" s="2" t="s">
        <v>651</v>
      </c>
      <c r="D103" s="17" t="s">
        <v>77</v>
      </c>
      <c r="E103" s="3" t="s">
        <v>652</v>
      </c>
      <c r="F103" s="3" t="s">
        <v>102</v>
      </c>
      <c r="G103" s="3" t="s">
        <v>327</v>
      </c>
      <c r="H103" s="2" t="s">
        <v>328</v>
      </c>
      <c r="I103" s="7" t="s">
        <v>653</v>
      </c>
      <c r="J103" s="7" t="s">
        <v>27</v>
      </c>
      <c r="K103" s="7" t="s">
        <v>552</v>
      </c>
      <c r="L103" s="16">
        <v>3902.7</v>
      </c>
      <c r="M103" s="13">
        <f>L103*1.25</f>
        <v>4878.375</v>
      </c>
      <c r="N103" s="12"/>
      <c r="O103" s="2" t="s">
        <v>24</v>
      </c>
      <c r="P103" s="16"/>
      <c r="Q103" s="16"/>
      <c r="R103" s="3"/>
      <c r="S103" s="3"/>
      <c r="T103" s="10"/>
      <c r="U103" s="10"/>
    </row>
    <row r="104" spans="1:21" ht="120" customHeight="1" x14ac:dyDescent="0.25">
      <c r="A104" s="34" t="s">
        <v>742</v>
      </c>
      <c r="B104" s="3" t="s">
        <v>666</v>
      </c>
      <c r="C104" s="2" t="s">
        <v>651</v>
      </c>
      <c r="D104" s="17" t="s">
        <v>77</v>
      </c>
      <c r="E104" s="3" t="s">
        <v>652</v>
      </c>
      <c r="F104" s="3" t="s">
        <v>102</v>
      </c>
      <c r="G104" s="3" t="s">
        <v>661</v>
      </c>
      <c r="H104" s="2" t="s">
        <v>662</v>
      </c>
      <c r="I104" s="7" t="s">
        <v>663</v>
      </c>
      <c r="J104" s="7" t="s">
        <v>27</v>
      </c>
      <c r="K104" s="7" t="s">
        <v>659</v>
      </c>
      <c r="L104" s="16">
        <v>4644</v>
      </c>
      <c r="M104" s="13">
        <f>L104*1.25</f>
        <v>5805</v>
      </c>
      <c r="N104" s="12"/>
      <c r="O104" s="2" t="s">
        <v>24</v>
      </c>
      <c r="P104" s="16"/>
      <c r="Q104" s="16"/>
      <c r="R104" s="3"/>
      <c r="S104" s="3"/>
      <c r="T104" s="10"/>
      <c r="U104" s="10"/>
    </row>
    <row r="105" spans="1:21" ht="120" customHeight="1" x14ac:dyDescent="0.25">
      <c r="A105" s="34" t="s">
        <v>743</v>
      </c>
      <c r="B105" s="3" t="s">
        <v>665</v>
      </c>
      <c r="C105" s="2" t="s">
        <v>651</v>
      </c>
      <c r="D105" s="17" t="s">
        <v>77</v>
      </c>
      <c r="E105" s="3" t="s">
        <v>652</v>
      </c>
      <c r="F105" s="3" t="s">
        <v>102</v>
      </c>
      <c r="G105" s="3" t="s">
        <v>301</v>
      </c>
      <c r="H105" s="2" t="s">
        <v>1009</v>
      </c>
      <c r="I105" s="7" t="s">
        <v>649</v>
      </c>
      <c r="J105" s="7" t="s">
        <v>27</v>
      </c>
      <c r="K105" s="7" t="s">
        <v>664</v>
      </c>
      <c r="L105" s="16">
        <v>1750</v>
      </c>
      <c r="M105" s="13">
        <f>L105*1.25</f>
        <v>2187.5</v>
      </c>
      <c r="N105" s="12"/>
      <c r="O105" s="2" t="s">
        <v>24</v>
      </c>
      <c r="P105" s="16"/>
      <c r="Q105" s="16"/>
      <c r="R105" s="3"/>
      <c r="S105" s="3"/>
      <c r="T105" s="10"/>
      <c r="U105" s="10"/>
    </row>
    <row r="106" spans="1:21" ht="120" customHeight="1" x14ac:dyDescent="0.25">
      <c r="A106" s="34" t="s">
        <v>744</v>
      </c>
      <c r="B106" s="3" t="s">
        <v>668</v>
      </c>
      <c r="C106" s="2" t="s">
        <v>651</v>
      </c>
      <c r="D106" s="17" t="s">
        <v>77</v>
      </c>
      <c r="E106" s="3" t="s">
        <v>652</v>
      </c>
      <c r="F106" s="3" t="s">
        <v>102</v>
      </c>
      <c r="G106" s="3" t="s">
        <v>669</v>
      </c>
      <c r="H106" s="2" t="s">
        <v>148</v>
      </c>
      <c r="I106" s="7" t="s">
        <v>649</v>
      </c>
      <c r="J106" s="7" t="s">
        <v>27</v>
      </c>
      <c r="K106" s="7" t="s">
        <v>667</v>
      </c>
      <c r="L106" s="16">
        <v>5241.6000000000004</v>
      </c>
      <c r="M106" s="13">
        <f>L106*1.25</f>
        <v>6552</v>
      </c>
      <c r="N106" s="12"/>
      <c r="O106" s="2" t="s">
        <v>24</v>
      </c>
      <c r="P106" s="16"/>
      <c r="Q106" s="16"/>
      <c r="R106" s="3"/>
      <c r="S106" s="3"/>
      <c r="T106" s="10"/>
      <c r="U106" s="10"/>
    </row>
    <row r="107" spans="1:21" ht="105" customHeight="1" x14ac:dyDescent="0.25">
      <c r="A107" s="34" t="s">
        <v>745</v>
      </c>
      <c r="B107" s="45" t="s">
        <v>650</v>
      </c>
      <c r="C107" s="23" t="s">
        <v>419</v>
      </c>
      <c r="D107" s="31" t="s">
        <v>326</v>
      </c>
      <c r="E107" s="22" t="s">
        <v>457</v>
      </c>
      <c r="F107" s="22" t="s">
        <v>382</v>
      </c>
      <c r="G107" s="22" t="s">
        <v>543</v>
      </c>
      <c r="H107" s="23" t="s">
        <v>544</v>
      </c>
      <c r="I107" s="23" t="s">
        <v>649</v>
      </c>
      <c r="J107" s="23" t="s">
        <v>27</v>
      </c>
      <c r="K107" s="23" t="s">
        <v>542</v>
      </c>
      <c r="L107" s="30">
        <v>849.45</v>
      </c>
      <c r="M107" s="28">
        <v>1061.81</v>
      </c>
      <c r="N107" s="29"/>
      <c r="O107" s="23" t="s">
        <v>24</v>
      </c>
      <c r="P107" s="30"/>
      <c r="Q107" s="30"/>
      <c r="R107" s="22"/>
      <c r="S107" s="22"/>
      <c r="T107" s="10"/>
      <c r="U107" s="10"/>
    </row>
    <row r="108" spans="1:21" ht="105" customHeight="1" x14ac:dyDescent="0.25">
      <c r="A108" s="34" t="s">
        <v>746</v>
      </c>
      <c r="B108" s="3" t="s">
        <v>672</v>
      </c>
      <c r="C108" s="2" t="s">
        <v>651</v>
      </c>
      <c r="D108" s="17" t="s">
        <v>77</v>
      </c>
      <c r="E108" s="3" t="s">
        <v>652</v>
      </c>
      <c r="F108" s="3" t="s">
        <v>102</v>
      </c>
      <c r="G108" s="3" t="s">
        <v>497</v>
      </c>
      <c r="H108" s="2" t="s">
        <v>117</v>
      </c>
      <c r="I108" s="7" t="s">
        <v>673</v>
      </c>
      <c r="J108" s="7" t="s">
        <v>27</v>
      </c>
      <c r="K108" s="7" t="s">
        <v>670</v>
      </c>
      <c r="L108" s="16">
        <v>25197.9</v>
      </c>
      <c r="M108" s="13">
        <f t="shared" ref="M108:M113" si="9">L108*1.25</f>
        <v>31497.375</v>
      </c>
      <c r="N108" s="12"/>
      <c r="O108" s="2" t="s">
        <v>24</v>
      </c>
      <c r="P108" s="16"/>
      <c r="Q108" s="16"/>
      <c r="R108" s="3"/>
      <c r="S108" s="3"/>
      <c r="T108" s="10"/>
      <c r="U108" s="10"/>
    </row>
    <row r="109" spans="1:21" ht="105" customHeight="1" x14ac:dyDescent="0.25">
      <c r="A109" s="34" t="s">
        <v>747</v>
      </c>
      <c r="B109" s="3" t="s">
        <v>674</v>
      </c>
      <c r="C109" s="2" t="s">
        <v>651</v>
      </c>
      <c r="D109" s="17" t="s">
        <v>77</v>
      </c>
      <c r="E109" s="3" t="s">
        <v>652</v>
      </c>
      <c r="F109" s="3" t="s">
        <v>102</v>
      </c>
      <c r="G109" s="3" t="s">
        <v>497</v>
      </c>
      <c r="H109" s="46">
        <v>30293478878</v>
      </c>
      <c r="I109" s="7" t="s">
        <v>673</v>
      </c>
      <c r="J109" s="7" t="s">
        <v>27</v>
      </c>
      <c r="K109" s="2" t="s">
        <v>675</v>
      </c>
      <c r="L109" s="16">
        <v>21299</v>
      </c>
      <c r="M109" s="13">
        <f t="shared" si="9"/>
        <v>26623.75</v>
      </c>
      <c r="N109" s="12"/>
      <c r="O109" s="2" t="s">
        <v>24</v>
      </c>
      <c r="P109" s="16"/>
      <c r="Q109" s="16"/>
      <c r="R109" s="3"/>
      <c r="S109" s="3"/>
      <c r="T109" s="10"/>
      <c r="U109" s="10"/>
    </row>
    <row r="110" spans="1:21" ht="105" customHeight="1" x14ac:dyDescent="0.25">
      <c r="A110" s="34" t="s">
        <v>748</v>
      </c>
      <c r="B110" s="3" t="s">
        <v>676</v>
      </c>
      <c r="C110" s="2" t="s">
        <v>651</v>
      </c>
      <c r="D110" s="17" t="s">
        <v>77</v>
      </c>
      <c r="E110" s="3" t="s">
        <v>652</v>
      </c>
      <c r="F110" s="3" t="s">
        <v>102</v>
      </c>
      <c r="G110" s="3" t="s">
        <v>497</v>
      </c>
      <c r="H110" s="46">
        <v>30293478878</v>
      </c>
      <c r="I110" s="7" t="s">
        <v>673</v>
      </c>
      <c r="J110" s="7" t="s">
        <v>27</v>
      </c>
      <c r="K110" s="2" t="s">
        <v>677</v>
      </c>
      <c r="L110" s="16">
        <v>9394.2000000000007</v>
      </c>
      <c r="M110" s="13">
        <f t="shared" si="9"/>
        <v>11742.75</v>
      </c>
      <c r="N110" s="12"/>
      <c r="O110" s="2" t="s">
        <v>24</v>
      </c>
      <c r="P110" s="16"/>
      <c r="Q110" s="16"/>
      <c r="R110" s="3"/>
      <c r="S110" s="3"/>
      <c r="T110" s="10"/>
      <c r="U110" s="10"/>
    </row>
    <row r="111" spans="1:21" ht="105" customHeight="1" x14ac:dyDescent="0.25">
      <c r="A111" s="34" t="s">
        <v>749</v>
      </c>
      <c r="B111" s="3" t="s">
        <v>678</v>
      </c>
      <c r="C111" s="2" t="s">
        <v>651</v>
      </c>
      <c r="D111" s="17" t="s">
        <v>77</v>
      </c>
      <c r="E111" s="3" t="s">
        <v>652</v>
      </c>
      <c r="F111" s="3" t="s">
        <v>102</v>
      </c>
      <c r="G111" s="3" t="s">
        <v>497</v>
      </c>
      <c r="H111" s="46">
        <v>30293478878</v>
      </c>
      <c r="I111" s="7" t="s">
        <v>673</v>
      </c>
      <c r="J111" s="7" t="s">
        <v>27</v>
      </c>
      <c r="K111" s="2" t="s">
        <v>679</v>
      </c>
      <c r="L111" s="16">
        <v>6560.84</v>
      </c>
      <c r="M111" s="13">
        <f t="shared" si="9"/>
        <v>8201.0499999999993</v>
      </c>
      <c r="N111" s="12"/>
      <c r="O111" s="2" t="s">
        <v>24</v>
      </c>
      <c r="P111" s="16"/>
      <c r="Q111" s="16"/>
      <c r="R111" s="3"/>
      <c r="S111" s="3"/>
      <c r="T111" s="10"/>
      <c r="U111" s="10"/>
    </row>
    <row r="112" spans="1:21" ht="105" customHeight="1" x14ac:dyDescent="0.25">
      <c r="A112" s="34" t="s">
        <v>750</v>
      </c>
      <c r="B112" s="3" t="s">
        <v>680</v>
      </c>
      <c r="C112" s="2" t="s">
        <v>651</v>
      </c>
      <c r="D112" s="17" t="s">
        <v>77</v>
      </c>
      <c r="E112" s="3" t="s">
        <v>652</v>
      </c>
      <c r="F112" s="3" t="s">
        <v>102</v>
      </c>
      <c r="G112" s="3" t="s">
        <v>497</v>
      </c>
      <c r="H112" s="46">
        <v>30293478878</v>
      </c>
      <c r="I112" s="7" t="s">
        <v>673</v>
      </c>
      <c r="J112" s="7" t="s">
        <v>27</v>
      </c>
      <c r="K112" s="2" t="s">
        <v>681</v>
      </c>
      <c r="L112" s="16">
        <v>9992</v>
      </c>
      <c r="M112" s="13">
        <f t="shared" si="9"/>
        <v>12490</v>
      </c>
      <c r="N112" s="12"/>
      <c r="O112" s="2" t="s">
        <v>24</v>
      </c>
      <c r="P112" s="16"/>
      <c r="Q112" s="16"/>
      <c r="R112" s="3"/>
      <c r="S112" s="3"/>
      <c r="T112" s="10"/>
      <c r="U112" s="10"/>
    </row>
    <row r="113" spans="1:22" ht="105" customHeight="1" x14ac:dyDescent="0.25">
      <c r="A113" s="34" t="s">
        <v>751</v>
      </c>
      <c r="B113" s="3" t="s">
        <v>693</v>
      </c>
      <c r="C113" s="2" t="s">
        <v>651</v>
      </c>
      <c r="D113" s="17" t="s">
        <v>77</v>
      </c>
      <c r="E113" s="3" t="s">
        <v>652</v>
      </c>
      <c r="F113" s="3" t="s">
        <v>102</v>
      </c>
      <c r="G113" s="3" t="s">
        <v>690</v>
      </c>
      <c r="H113" s="46">
        <v>71332169686</v>
      </c>
      <c r="I113" s="2" t="s">
        <v>691</v>
      </c>
      <c r="J113" s="2" t="s">
        <v>27</v>
      </c>
      <c r="K113" s="2" t="s">
        <v>687</v>
      </c>
      <c r="L113" s="16">
        <v>12825</v>
      </c>
      <c r="M113" s="13">
        <f t="shared" si="9"/>
        <v>16031.25</v>
      </c>
      <c r="N113" s="12"/>
      <c r="O113" s="2" t="s">
        <v>24</v>
      </c>
      <c r="P113" s="16"/>
      <c r="Q113" s="16"/>
      <c r="R113" s="3"/>
      <c r="S113" s="3"/>
      <c r="T113" s="10"/>
      <c r="U113" s="10"/>
    </row>
    <row r="114" spans="1:22" ht="75" customHeight="1" x14ac:dyDescent="0.25">
      <c r="A114" s="34" t="s">
        <v>752</v>
      </c>
      <c r="B114" s="3" t="s">
        <v>933</v>
      </c>
      <c r="C114" s="2" t="s">
        <v>684</v>
      </c>
      <c r="D114" s="17" t="s">
        <v>30</v>
      </c>
      <c r="E114" s="3"/>
      <c r="F114" s="3" t="s">
        <v>42</v>
      </c>
      <c r="G114" s="3" t="s">
        <v>497</v>
      </c>
      <c r="H114" s="2">
        <v>30293478878</v>
      </c>
      <c r="I114" s="7" t="s">
        <v>688</v>
      </c>
      <c r="J114" s="7" t="s">
        <v>27</v>
      </c>
      <c r="K114" s="2" t="s">
        <v>671</v>
      </c>
      <c r="L114" s="16">
        <v>24146.95</v>
      </c>
      <c r="M114" s="16">
        <v>30183.69</v>
      </c>
      <c r="N114" s="12"/>
      <c r="O114" s="2" t="s">
        <v>24</v>
      </c>
      <c r="P114" s="16"/>
      <c r="Q114" s="16"/>
      <c r="R114" s="3"/>
      <c r="S114" s="3"/>
      <c r="T114" s="10"/>
      <c r="U114" s="10"/>
    </row>
    <row r="115" spans="1:22" ht="75" customHeight="1" x14ac:dyDescent="0.25">
      <c r="A115" s="34" t="s">
        <v>753</v>
      </c>
      <c r="B115" s="3" t="s">
        <v>934</v>
      </c>
      <c r="C115" s="2" t="s">
        <v>684</v>
      </c>
      <c r="D115" s="17" t="s">
        <v>30</v>
      </c>
      <c r="E115" s="3"/>
      <c r="F115" s="3" t="s">
        <v>42</v>
      </c>
      <c r="G115" s="3" t="s">
        <v>497</v>
      </c>
      <c r="H115" s="2">
        <v>30293478878</v>
      </c>
      <c r="I115" s="7" t="s">
        <v>688</v>
      </c>
      <c r="J115" s="7" t="s">
        <v>27</v>
      </c>
      <c r="K115" s="7" t="s">
        <v>682</v>
      </c>
      <c r="L115" s="15">
        <v>1733.84</v>
      </c>
      <c r="M115" s="13">
        <v>2167.3000000000002</v>
      </c>
      <c r="N115" s="12"/>
      <c r="O115" s="2" t="s">
        <v>24</v>
      </c>
      <c r="P115" s="16"/>
      <c r="Q115" s="16"/>
      <c r="R115" s="3"/>
      <c r="S115" s="3"/>
      <c r="T115" s="10"/>
      <c r="U115" s="10"/>
    </row>
    <row r="116" spans="1:22" ht="75" customHeight="1" x14ac:dyDescent="0.25">
      <c r="A116" s="34" t="s">
        <v>754</v>
      </c>
      <c r="B116" s="3" t="s">
        <v>655</v>
      </c>
      <c r="C116" s="2" t="s">
        <v>656</v>
      </c>
      <c r="D116" s="17" t="s">
        <v>657</v>
      </c>
      <c r="E116" s="3"/>
      <c r="F116" s="3" t="s">
        <v>42</v>
      </c>
      <c r="G116" s="3" t="s">
        <v>658</v>
      </c>
      <c r="H116" s="46">
        <v>53833195657</v>
      </c>
      <c r="I116" s="2" t="s">
        <v>689</v>
      </c>
      <c r="J116" s="2" t="s">
        <v>27</v>
      </c>
      <c r="K116" s="2" t="s">
        <v>654</v>
      </c>
      <c r="L116" s="16">
        <v>19816.580000000002</v>
      </c>
      <c r="M116" s="13">
        <v>21332.1</v>
      </c>
      <c r="N116" s="12"/>
      <c r="O116" s="2" t="s">
        <v>24</v>
      </c>
      <c r="P116" s="16"/>
      <c r="Q116" s="16"/>
      <c r="R116" s="3"/>
      <c r="S116" s="3"/>
      <c r="T116" s="10"/>
      <c r="U116" s="10"/>
    </row>
    <row r="117" spans="1:22" ht="75" customHeight="1" x14ac:dyDescent="0.25">
      <c r="A117" s="34" t="s">
        <v>755</v>
      </c>
      <c r="B117" s="3" t="s">
        <v>702</v>
      </c>
      <c r="C117" s="2" t="s">
        <v>694</v>
      </c>
      <c r="D117" s="17" t="s">
        <v>30</v>
      </c>
      <c r="E117" s="3"/>
      <c r="F117" s="3" t="s">
        <v>42</v>
      </c>
      <c r="G117" s="3" t="s">
        <v>695</v>
      </c>
      <c r="H117" s="2" t="s">
        <v>1008</v>
      </c>
      <c r="I117" s="2" t="s">
        <v>703</v>
      </c>
      <c r="J117" s="2" t="s">
        <v>27</v>
      </c>
      <c r="K117" s="2" t="s">
        <v>692</v>
      </c>
      <c r="L117" s="16">
        <v>13818</v>
      </c>
      <c r="M117" s="13">
        <v>17272.5</v>
      </c>
      <c r="N117" s="12"/>
      <c r="O117" s="2" t="s">
        <v>24</v>
      </c>
      <c r="P117" s="16"/>
      <c r="Q117" s="16"/>
      <c r="R117" s="3"/>
      <c r="S117" s="3"/>
      <c r="T117" s="10"/>
      <c r="U117" s="10"/>
    </row>
    <row r="118" spans="1:22" ht="98.25" customHeight="1" x14ac:dyDescent="0.25">
      <c r="A118" s="34" t="s">
        <v>756</v>
      </c>
      <c r="B118" s="3" t="s">
        <v>701</v>
      </c>
      <c r="C118" s="2" t="s">
        <v>685</v>
      </c>
      <c r="D118" s="17" t="s">
        <v>30</v>
      </c>
      <c r="E118" s="3"/>
      <c r="F118" s="3" t="s">
        <v>42</v>
      </c>
      <c r="G118" s="3" t="s">
        <v>686</v>
      </c>
      <c r="H118" s="2" t="s">
        <v>44</v>
      </c>
      <c r="I118" s="2" t="s">
        <v>700</v>
      </c>
      <c r="J118" s="2" t="s">
        <v>27</v>
      </c>
      <c r="K118" s="2" t="s">
        <v>683</v>
      </c>
      <c r="L118" s="16">
        <v>19815.68</v>
      </c>
      <c r="M118" s="13">
        <v>24769.599999999999</v>
      </c>
      <c r="N118" s="12"/>
      <c r="O118" s="2" t="s">
        <v>24</v>
      </c>
      <c r="P118" s="16"/>
      <c r="Q118" s="16"/>
      <c r="R118" s="3"/>
      <c r="S118" s="3"/>
      <c r="T118" s="10"/>
      <c r="U118" s="10"/>
    </row>
    <row r="119" spans="1:22" s="41" customFormat="1" ht="120" customHeight="1" x14ac:dyDescent="0.25">
      <c r="A119" s="34" t="s">
        <v>757</v>
      </c>
      <c r="B119" s="22" t="s">
        <v>705</v>
      </c>
      <c r="C119" s="23" t="s">
        <v>419</v>
      </c>
      <c r="D119" s="31" t="s">
        <v>326</v>
      </c>
      <c r="E119" s="22" t="s">
        <v>457</v>
      </c>
      <c r="F119" s="22" t="s">
        <v>382</v>
      </c>
      <c r="G119" s="22" t="s">
        <v>540</v>
      </c>
      <c r="H119" s="23" t="s">
        <v>541</v>
      </c>
      <c r="I119" s="23" t="s">
        <v>704</v>
      </c>
      <c r="J119" s="23" t="s">
        <v>27</v>
      </c>
      <c r="K119" s="23" t="s">
        <v>539</v>
      </c>
      <c r="L119" s="30">
        <v>27911.68</v>
      </c>
      <c r="M119" s="28">
        <v>34889.599999999999</v>
      </c>
      <c r="N119" s="29"/>
      <c r="O119" s="23" t="s">
        <v>24</v>
      </c>
      <c r="P119" s="30"/>
      <c r="Q119" s="30"/>
      <c r="R119" s="22"/>
      <c r="S119" s="22"/>
      <c r="T119" s="40"/>
      <c r="U119" s="40"/>
    </row>
    <row r="120" spans="1:22" ht="107.25" customHeight="1" x14ac:dyDescent="0.25">
      <c r="A120" s="34" t="s">
        <v>758</v>
      </c>
      <c r="B120" s="3" t="s">
        <v>713</v>
      </c>
      <c r="C120" s="2" t="s">
        <v>651</v>
      </c>
      <c r="D120" s="17" t="s">
        <v>77</v>
      </c>
      <c r="E120" s="3" t="s">
        <v>652</v>
      </c>
      <c r="F120" s="3" t="s">
        <v>102</v>
      </c>
      <c r="G120" s="3" t="s">
        <v>706</v>
      </c>
      <c r="H120" s="2">
        <v>4492664153</v>
      </c>
      <c r="I120" s="7" t="s">
        <v>704</v>
      </c>
      <c r="J120" s="7" t="s">
        <v>27</v>
      </c>
      <c r="K120" s="7" t="s">
        <v>710</v>
      </c>
      <c r="L120" s="16">
        <v>22933</v>
      </c>
      <c r="M120" s="13">
        <f>L120*1.25</f>
        <v>28666.25</v>
      </c>
      <c r="N120" s="12"/>
      <c r="O120" s="2" t="s">
        <v>24</v>
      </c>
      <c r="P120" s="16"/>
      <c r="Q120" s="16"/>
      <c r="R120" s="3"/>
      <c r="S120" s="3"/>
      <c r="T120" s="10"/>
      <c r="U120" s="10"/>
    </row>
    <row r="121" spans="1:22" ht="75" customHeight="1" x14ac:dyDescent="0.25">
      <c r="A121" s="34" t="s">
        <v>834</v>
      </c>
      <c r="B121" s="3" t="s">
        <v>712</v>
      </c>
      <c r="C121" s="2" t="s">
        <v>697</v>
      </c>
      <c r="D121" s="17" t="s">
        <v>698</v>
      </c>
      <c r="E121" s="3"/>
      <c r="F121" s="3" t="s">
        <v>42</v>
      </c>
      <c r="G121" s="3" t="s">
        <v>141</v>
      </c>
      <c r="H121" s="2" t="s">
        <v>142</v>
      </c>
      <c r="I121" s="2" t="s">
        <v>711</v>
      </c>
      <c r="J121" s="2" t="s">
        <v>27</v>
      </c>
      <c r="K121" s="2" t="s">
        <v>696</v>
      </c>
      <c r="L121" s="16">
        <v>19211.47</v>
      </c>
      <c r="M121" s="13">
        <v>24014.34</v>
      </c>
      <c r="N121" s="12"/>
      <c r="O121" s="2" t="s">
        <v>24</v>
      </c>
      <c r="P121" s="16"/>
      <c r="Q121" s="16"/>
      <c r="R121" s="3"/>
      <c r="S121" s="3"/>
      <c r="T121" s="10"/>
      <c r="U121" s="10"/>
    </row>
    <row r="122" spans="1:22" s="6" customFormat="1" ht="89.25" customHeight="1" x14ac:dyDescent="0.25">
      <c r="A122" s="34" t="s">
        <v>835</v>
      </c>
      <c r="B122" s="22" t="s">
        <v>715</v>
      </c>
      <c r="C122" s="25" t="s">
        <v>29</v>
      </c>
      <c r="D122" s="24" t="s">
        <v>30</v>
      </c>
      <c r="E122" s="31" t="s">
        <v>31</v>
      </c>
      <c r="F122" s="22" t="s">
        <v>21</v>
      </c>
      <c r="G122" s="22" t="s">
        <v>327</v>
      </c>
      <c r="H122" s="50">
        <v>93613785608</v>
      </c>
      <c r="I122" s="23" t="s">
        <v>716</v>
      </c>
      <c r="J122" s="23" t="s">
        <v>296</v>
      </c>
      <c r="K122" s="23" t="s">
        <v>699</v>
      </c>
      <c r="L122" s="30">
        <v>22216.1</v>
      </c>
      <c r="M122" s="28">
        <f t="shared" ref="M122" si="10">L122*1.25</f>
        <v>27770.125</v>
      </c>
      <c r="N122" s="29"/>
      <c r="O122" s="23" t="s">
        <v>24</v>
      </c>
      <c r="P122" s="30"/>
      <c r="Q122" s="48"/>
      <c r="R122" s="47"/>
      <c r="S122" s="47"/>
      <c r="T122" s="49"/>
      <c r="U122" s="49"/>
    </row>
    <row r="123" spans="1:22" ht="90" customHeight="1" x14ac:dyDescent="0.25">
      <c r="A123" s="34" t="s">
        <v>836</v>
      </c>
      <c r="B123" s="22" t="s">
        <v>718</v>
      </c>
      <c r="C123" s="25" t="s">
        <v>29</v>
      </c>
      <c r="D123" s="24" t="s">
        <v>30</v>
      </c>
      <c r="E123" s="31" t="s">
        <v>31</v>
      </c>
      <c r="F123" s="22" t="s">
        <v>21</v>
      </c>
      <c r="G123" s="22" t="s">
        <v>706</v>
      </c>
      <c r="H123" s="50">
        <v>4492664153</v>
      </c>
      <c r="I123" s="25" t="s">
        <v>717</v>
      </c>
      <c r="J123" s="23" t="s">
        <v>296</v>
      </c>
      <c r="K123" s="23" t="s">
        <v>709</v>
      </c>
      <c r="L123" s="28">
        <v>19158.14</v>
      </c>
      <c r="M123" s="30">
        <f t="shared" ref="M123" si="11">L123*1.25</f>
        <v>23947.674999999999</v>
      </c>
      <c r="N123" s="25"/>
      <c r="O123" s="29" t="s">
        <v>24</v>
      </c>
      <c r="P123" s="28"/>
      <c r="Q123" s="30"/>
      <c r="R123" s="22"/>
      <c r="S123" s="22"/>
    </row>
    <row r="124" spans="1:22" ht="75" customHeight="1" x14ac:dyDescent="0.25">
      <c r="A124" s="34" t="s">
        <v>837</v>
      </c>
      <c r="B124" s="3" t="s">
        <v>762</v>
      </c>
      <c r="C124" s="2" t="s">
        <v>783</v>
      </c>
      <c r="D124" s="17" t="s">
        <v>759</v>
      </c>
      <c r="E124" s="3" t="s">
        <v>761</v>
      </c>
      <c r="F124" s="3" t="s">
        <v>102</v>
      </c>
      <c r="G124" s="3" t="s">
        <v>760</v>
      </c>
      <c r="H124" s="2">
        <v>5400743656</v>
      </c>
      <c r="I124" s="7" t="s">
        <v>775</v>
      </c>
      <c r="J124" s="7" t="s">
        <v>27</v>
      </c>
      <c r="K124" s="7" t="s">
        <v>727</v>
      </c>
      <c r="L124" s="16">
        <v>13680</v>
      </c>
      <c r="M124" s="13">
        <f>L124*1.25</f>
        <v>17100</v>
      </c>
      <c r="N124" s="12"/>
      <c r="O124" s="2" t="s">
        <v>24</v>
      </c>
      <c r="P124" s="16"/>
      <c r="Q124" s="16"/>
      <c r="R124" s="3"/>
      <c r="S124" s="3"/>
      <c r="T124" s="10"/>
      <c r="U124" s="10"/>
    </row>
    <row r="125" spans="1:22" s="10" customFormat="1" ht="75" customHeight="1" x14ac:dyDescent="0.25">
      <c r="A125" s="34" t="s">
        <v>838</v>
      </c>
      <c r="B125" s="3" t="s">
        <v>763</v>
      </c>
      <c r="C125" s="2" t="s">
        <v>783</v>
      </c>
      <c r="D125" s="17" t="s">
        <v>759</v>
      </c>
      <c r="E125" s="3" t="s">
        <v>761</v>
      </c>
      <c r="F125" s="3" t="s">
        <v>102</v>
      </c>
      <c r="G125" s="3" t="s">
        <v>760</v>
      </c>
      <c r="H125" s="2">
        <v>5400743656</v>
      </c>
      <c r="I125" s="7" t="s">
        <v>775</v>
      </c>
      <c r="J125" s="7" t="s">
        <v>27</v>
      </c>
      <c r="K125" s="7" t="s">
        <v>764</v>
      </c>
      <c r="L125" s="16">
        <v>41530</v>
      </c>
      <c r="M125" s="13">
        <f t="shared" ref="M125:M128" si="12">L125*1.25</f>
        <v>51912.5</v>
      </c>
      <c r="N125" s="12"/>
      <c r="O125" s="2" t="s">
        <v>24</v>
      </c>
      <c r="P125" s="16"/>
      <c r="Q125" s="16"/>
      <c r="R125" s="3"/>
      <c r="S125" s="3"/>
      <c r="V125" s="4"/>
    </row>
    <row r="126" spans="1:22" s="10" customFormat="1" ht="75" customHeight="1" x14ac:dyDescent="0.25">
      <c r="A126" s="34" t="s">
        <v>839</v>
      </c>
      <c r="B126" s="3" t="s">
        <v>776</v>
      </c>
      <c r="C126" s="2" t="s">
        <v>783</v>
      </c>
      <c r="D126" s="17" t="s">
        <v>759</v>
      </c>
      <c r="E126" s="3" t="s">
        <v>761</v>
      </c>
      <c r="F126" s="3" t="s">
        <v>102</v>
      </c>
      <c r="G126" s="3" t="s">
        <v>778</v>
      </c>
      <c r="H126" s="2" t="s">
        <v>779</v>
      </c>
      <c r="I126" s="7" t="s">
        <v>775</v>
      </c>
      <c r="J126" s="7" t="s">
        <v>27</v>
      </c>
      <c r="K126" s="7" t="s">
        <v>765</v>
      </c>
      <c r="L126" s="16">
        <v>4268</v>
      </c>
      <c r="M126" s="13">
        <f t="shared" si="12"/>
        <v>5335</v>
      </c>
      <c r="N126" s="12"/>
      <c r="O126" s="2" t="s">
        <v>24</v>
      </c>
      <c r="P126" s="16"/>
      <c r="Q126" s="16"/>
      <c r="R126" s="3"/>
      <c r="S126" s="3"/>
      <c r="V126" s="4"/>
    </row>
    <row r="127" spans="1:22" ht="75" customHeight="1" x14ac:dyDescent="0.25">
      <c r="A127" s="34" t="s">
        <v>840</v>
      </c>
      <c r="B127" s="3" t="s">
        <v>777</v>
      </c>
      <c r="C127" s="2" t="s">
        <v>783</v>
      </c>
      <c r="D127" s="17" t="s">
        <v>759</v>
      </c>
      <c r="E127" s="3" t="s">
        <v>761</v>
      </c>
      <c r="F127" s="3" t="s">
        <v>102</v>
      </c>
      <c r="G127" s="3" t="s">
        <v>778</v>
      </c>
      <c r="H127" s="2" t="s">
        <v>779</v>
      </c>
      <c r="I127" s="7" t="s">
        <v>775</v>
      </c>
      <c r="J127" s="7" t="s">
        <v>27</v>
      </c>
      <c r="K127" s="7" t="s">
        <v>766</v>
      </c>
      <c r="L127" s="16">
        <v>10375</v>
      </c>
      <c r="M127" s="13">
        <f t="shared" si="12"/>
        <v>12968.75</v>
      </c>
      <c r="N127" s="12"/>
      <c r="O127" s="2" t="s">
        <v>24</v>
      </c>
      <c r="P127" s="16"/>
      <c r="Q127" s="16"/>
      <c r="R127" s="3"/>
      <c r="S127" s="3"/>
      <c r="T127" s="10"/>
      <c r="U127" s="10"/>
    </row>
    <row r="128" spans="1:22" ht="93" customHeight="1" x14ac:dyDescent="0.25">
      <c r="A128" s="34" t="s">
        <v>841</v>
      </c>
      <c r="B128" s="22" t="s">
        <v>782</v>
      </c>
      <c r="C128" s="23" t="s">
        <v>784</v>
      </c>
      <c r="D128" s="31" t="s">
        <v>780</v>
      </c>
      <c r="E128" s="22" t="s">
        <v>787</v>
      </c>
      <c r="F128" s="22" t="s">
        <v>21</v>
      </c>
      <c r="G128" s="22" t="s">
        <v>781</v>
      </c>
      <c r="H128" s="23">
        <v>67001695549</v>
      </c>
      <c r="I128" s="32" t="s">
        <v>775</v>
      </c>
      <c r="J128" s="32" t="s">
        <v>287</v>
      </c>
      <c r="K128" s="32" t="s">
        <v>785</v>
      </c>
      <c r="L128" s="30">
        <v>65880</v>
      </c>
      <c r="M128" s="28">
        <f t="shared" si="12"/>
        <v>82350</v>
      </c>
      <c r="N128" s="29"/>
      <c r="O128" s="23" t="s">
        <v>24</v>
      </c>
      <c r="P128" s="30"/>
      <c r="Q128" s="30"/>
      <c r="R128" s="22"/>
      <c r="S128" s="22"/>
      <c r="T128" s="10"/>
      <c r="U128" s="10"/>
    </row>
    <row r="129" spans="1:21" s="10" customFormat="1" ht="93" customHeight="1" x14ac:dyDescent="0.25">
      <c r="A129" s="34" t="s">
        <v>842</v>
      </c>
      <c r="B129" s="3" t="s">
        <v>814</v>
      </c>
      <c r="C129" s="2" t="s">
        <v>783</v>
      </c>
      <c r="D129" s="17" t="s">
        <v>759</v>
      </c>
      <c r="E129" s="3" t="s">
        <v>761</v>
      </c>
      <c r="F129" s="3" t="s">
        <v>102</v>
      </c>
      <c r="G129" s="3" t="s">
        <v>811</v>
      </c>
      <c r="H129" s="2">
        <v>50515147203</v>
      </c>
      <c r="I129" s="2" t="s">
        <v>791</v>
      </c>
      <c r="J129" s="2" t="s">
        <v>27</v>
      </c>
      <c r="K129" s="2" t="s">
        <v>813</v>
      </c>
      <c r="L129" s="16">
        <v>41980.5</v>
      </c>
      <c r="M129" s="13">
        <f>L129*1.25</f>
        <v>52475.625</v>
      </c>
      <c r="N129" s="12"/>
      <c r="O129" s="2" t="s">
        <v>24</v>
      </c>
      <c r="P129" s="16"/>
      <c r="Q129" s="16"/>
      <c r="R129" s="3"/>
      <c r="S129" s="3"/>
    </row>
    <row r="130" spans="1:21" ht="97.5" customHeight="1" x14ac:dyDescent="0.25">
      <c r="A130" s="34" t="s">
        <v>843</v>
      </c>
      <c r="B130" s="3" t="s">
        <v>794</v>
      </c>
      <c r="C130" s="2" t="s">
        <v>788</v>
      </c>
      <c r="D130" s="17" t="s">
        <v>789</v>
      </c>
      <c r="E130" s="3" t="s">
        <v>786</v>
      </c>
      <c r="F130" s="3" t="s">
        <v>102</v>
      </c>
      <c r="G130" s="3" t="s">
        <v>790</v>
      </c>
      <c r="H130" s="2">
        <v>78058601412</v>
      </c>
      <c r="I130" s="7" t="s">
        <v>791</v>
      </c>
      <c r="J130" s="7" t="s">
        <v>27</v>
      </c>
      <c r="K130" s="7" t="s">
        <v>767</v>
      </c>
      <c r="L130" s="16">
        <v>24500</v>
      </c>
      <c r="M130" s="13">
        <f>L130*1.05</f>
        <v>25725</v>
      </c>
      <c r="N130" s="12"/>
      <c r="O130" s="2" t="s">
        <v>24</v>
      </c>
      <c r="P130" s="16"/>
      <c r="Q130" s="16"/>
      <c r="R130" s="3"/>
      <c r="S130" s="3"/>
      <c r="T130" s="10"/>
      <c r="U130" s="10"/>
    </row>
    <row r="131" spans="1:21" ht="90" customHeight="1" x14ac:dyDescent="0.25">
      <c r="A131" s="34" t="s">
        <v>844</v>
      </c>
      <c r="B131" s="3" t="s">
        <v>795</v>
      </c>
      <c r="C131" s="2" t="s">
        <v>788</v>
      </c>
      <c r="D131" s="17" t="s">
        <v>789</v>
      </c>
      <c r="E131" s="3" t="s">
        <v>786</v>
      </c>
      <c r="F131" s="3" t="s">
        <v>102</v>
      </c>
      <c r="G131" s="3" t="s">
        <v>790</v>
      </c>
      <c r="H131" s="2">
        <v>78058601412</v>
      </c>
      <c r="I131" s="7" t="s">
        <v>791</v>
      </c>
      <c r="J131" s="7" t="s">
        <v>27</v>
      </c>
      <c r="K131" s="7" t="s">
        <v>768</v>
      </c>
      <c r="L131" s="16">
        <v>31980</v>
      </c>
      <c r="M131" s="13">
        <f t="shared" ref="M131:M141" si="13">L131*1.05</f>
        <v>33579</v>
      </c>
      <c r="N131" s="12"/>
      <c r="O131" s="2" t="s">
        <v>24</v>
      </c>
      <c r="P131" s="16"/>
      <c r="Q131" s="16"/>
      <c r="R131" s="3"/>
      <c r="S131" s="3"/>
      <c r="T131" s="10"/>
      <c r="U131" s="10"/>
    </row>
    <row r="132" spans="1:21" ht="105" customHeight="1" x14ac:dyDescent="0.25">
      <c r="A132" s="34" t="s">
        <v>845</v>
      </c>
      <c r="B132" s="3" t="s">
        <v>796</v>
      </c>
      <c r="C132" s="2" t="s">
        <v>788</v>
      </c>
      <c r="D132" s="17" t="s">
        <v>789</v>
      </c>
      <c r="E132" s="3" t="s">
        <v>786</v>
      </c>
      <c r="F132" s="3" t="s">
        <v>102</v>
      </c>
      <c r="G132" s="3" t="s">
        <v>790</v>
      </c>
      <c r="H132" s="2">
        <v>78058601412</v>
      </c>
      <c r="I132" s="7" t="s">
        <v>791</v>
      </c>
      <c r="J132" s="7" t="s">
        <v>27</v>
      </c>
      <c r="K132" s="7" t="s">
        <v>769</v>
      </c>
      <c r="L132" s="16">
        <v>24000</v>
      </c>
      <c r="M132" s="13">
        <f t="shared" si="13"/>
        <v>25200</v>
      </c>
      <c r="N132" s="12"/>
      <c r="O132" s="2" t="s">
        <v>24</v>
      </c>
      <c r="P132" s="16"/>
      <c r="Q132" s="16"/>
      <c r="R132" s="3"/>
      <c r="S132" s="3"/>
      <c r="T132" s="10"/>
      <c r="U132" s="10"/>
    </row>
    <row r="133" spans="1:21" ht="94.5" customHeight="1" x14ac:dyDescent="0.25">
      <c r="A133" s="34" t="s">
        <v>846</v>
      </c>
      <c r="B133" s="3" t="s">
        <v>797</v>
      </c>
      <c r="C133" s="2" t="s">
        <v>788</v>
      </c>
      <c r="D133" s="17" t="s">
        <v>789</v>
      </c>
      <c r="E133" s="3" t="s">
        <v>786</v>
      </c>
      <c r="F133" s="3" t="s">
        <v>102</v>
      </c>
      <c r="G133" s="3" t="s">
        <v>790</v>
      </c>
      <c r="H133" s="2">
        <v>78058601412</v>
      </c>
      <c r="I133" s="7" t="s">
        <v>791</v>
      </c>
      <c r="J133" s="7" t="s">
        <v>27</v>
      </c>
      <c r="K133" s="7" t="s">
        <v>770</v>
      </c>
      <c r="L133" s="16">
        <v>7348</v>
      </c>
      <c r="M133" s="13">
        <f t="shared" si="13"/>
        <v>7715.4000000000005</v>
      </c>
      <c r="N133" s="12"/>
      <c r="O133" s="2" t="s">
        <v>24</v>
      </c>
      <c r="P133" s="16"/>
      <c r="Q133" s="16"/>
      <c r="R133" s="3"/>
      <c r="S133" s="3"/>
      <c r="T133" s="10"/>
      <c r="U133" s="10"/>
    </row>
    <row r="134" spans="1:21" ht="97.5" customHeight="1" x14ac:dyDescent="0.25">
      <c r="A134" s="34" t="s">
        <v>847</v>
      </c>
      <c r="B134" s="3" t="s">
        <v>798</v>
      </c>
      <c r="C134" s="2" t="s">
        <v>788</v>
      </c>
      <c r="D134" s="17" t="s">
        <v>789</v>
      </c>
      <c r="E134" s="3" t="s">
        <v>786</v>
      </c>
      <c r="F134" s="3" t="s">
        <v>102</v>
      </c>
      <c r="G134" s="3" t="s">
        <v>790</v>
      </c>
      <c r="H134" s="2">
        <v>78058601412</v>
      </c>
      <c r="I134" s="7" t="s">
        <v>791</v>
      </c>
      <c r="J134" s="7" t="s">
        <v>27</v>
      </c>
      <c r="K134" s="7" t="s">
        <v>771</v>
      </c>
      <c r="L134" s="16">
        <v>800</v>
      </c>
      <c r="M134" s="13">
        <f t="shared" si="13"/>
        <v>840</v>
      </c>
      <c r="N134" s="12"/>
      <c r="O134" s="2" t="s">
        <v>24</v>
      </c>
      <c r="P134" s="16"/>
      <c r="Q134" s="16"/>
      <c r="R134" s="3"/>
      <c r="S134" s="3"/>
      <c r="T134" s="10"/>
      <c r="U134" s="10"/>
    </row>
    <row r="135" spans="1:21" ht="90.75" customHeight="1" x14ac:dyDescent="0.25">
      <c r="A135" s="34" t="s">
        <v>848</v>
      </c>
      <c r="B135" s="3" t="s">
        <v>799</v>
      </c>
      <c r="C135" s="2" t="s">
        <v>788</v>
      </c>
      <c r="D135" s="17" t="s">
        <v>789</v>
      </c>
      <c r="E135" s="3" t="s">
        <v>786</v>
      </c>
      <c r="F135" s="3" t="s">
        <v>102</v>
      </c>
      <c r="G135" s="3" t="s">
        <v>790</v>
      </c>
      <c r="H135" s="2">
        <v>78058601412</v>
      </c>
      <c r="I135" s="7" t="s">
        <v>791</v>
      </c>
      <c r="J135" s="7" t="s">
        <v>27</v>
      </c>
      <c r="K135" s="7" t="s">
        <v>772</v>
      </c>
      <c r="L135" s="16">
        <v>15540</v>
      </c>
      <c r="M135" s="13">
        <f t="shared" si="13"/>
        <v>16317</v>
      </c>
      <c r="N135" s="12"/>
      <c r="O135" s="2" t="s">
        <v>24</v>
      </c>
      <c r="P135" s="16"/>
      <c r="Q135" s="16"/>
      <c r="R135" s="3"/>
      <c r="S135" s="3"/>
      <c r="T135" s="10"/>
      <c r="U135" s="10"/>
    </row>
    <row r="136" spans="1:21" ht="120" customHeight="1" x14ac:dyDescent="0.25">
      <c r="A136" s="34" t="s">
        <v>849</v>
      </c>
      <c r="B136" s="3" t="s">
        <v>800</v>
      </c>
      <c r="C136" s="2" t="s">
        <v>788</v>
      </c>
      <c r="D136" s="17" t="s">
        <v>789</v>
      </c>
      <c r="E136" s="3" t="s">
        <v>786</v>
      </c>
      <c r="F136" s="3" t="s">
        <v>102</v>
      </c>
      <c r="G136" s="3" t="s">
        <v>790</v>
      </c>
      <c r="H136" s="2">
        <v>78058601412</v>
      </c>
      <c r="I136" s="7" t="s">
        <v>791</v>
      </c>
      <c r="J136" s="7" t="s">
        <v>27</v>
      </c>
      <c r="K136" s="7" t="s">
        <v>773</v>
      </c>
      <c r="L136" s="16">
        <v>596</v>
      </c>
      <c r="M136" s="13">
        <f t="shared" si="13"/>
        <v>625.80000000000007</v>
      </c>
      <c r="N136" s="12"/>
      <c r="O136" s="2" t="s">
        <v>24</v>
      </c>
      <c r="P136" s="16"/>
      <c r="Q136" s="16"/>
      <c r="R136" s="3"/>
      <c r="S136" s="3"/>
      <c r="T136" s="10"/>
      <c r="U136" s="10"/>
    </row>
    <row r="137" spans="1:21" ht="87" customHeight="1" x14ac:dyDescent="0.25">
      <c r="A137" s="34" t="s">
        <v>850</v>
      </c>
      <c r="B137" s="3" t="s">
        <v>801</v>
      </c>
      <c r="C137" s="2" t="s">
        <v>788</v>
      </c>
      <c r="D137" s="17" t="s">
        <v>789</v>
      </c>
      <c r="E137" s="3" t="s">
        <v>786</v>
      </c>
      <c r="F137" s="3" t="s">
        <v>102</v>
      </c>
      <c r="G137" s="3" t="s">
        <v>790</v>
      </c>
      <c r="H137" s="2">
        <v>78058601412</v>
      </c>
      <c r="I137" s="7" t="s">
        <v>791</v>
      </c>
      <c r="J137" s="7" t="s">
        <v>27</v>
      </c>
      <c r="K137" s="7" t="s">
        <v>774</v>
      </c>
      <c r="L137" s="16">
        <v>549.5</v>
      </c>
      <c r="M137" s="13">
        <f t="shared" si="13"/>
        <v>576.97500000000002</v>
      </c>
      <c r="N137" s="12"/>
      <c r="O137" s="2" t="s">
        <v>24</v>
      </c>
      <c r="P137" s="16"/>
      <c r="Q137" s="16"/>
      <c r="R137" s="3"/>
      <c r="S137" s="3"/>
      <c r="T137" s="10"/>
      <c r="U137" s="10"/>
    </row>
    <row r="138" spans="1:21" ht="100.5" customHeight="1" x14ac:dyDescent="0.25">
      <c r="A138" s="34" t="s">
        <v>851</v>
      </c>
      <c r="B138" s="3" t="s">
        <v>802</v>
      </c>
      <c r="C138" s="2" t="s">
        <v>788</v>
      </c>
      <c r="D138" s="17" t="s">
        <v>789</v>
      </c>
      <c r="E138" s="3" t="s">
        <v>786</v>
      </c>
      <c r="F138" s="3" t="s">
        <v>102</v>
      </c>
      <c r="G138" s="3" t="s">
        <v>790</v>
      </c>
      <c r="H138" s="2">
        <v>78058601412</v>
      </c>
      <c r="I138" s="7" t="s">
        <v>791</v>
      </c>
      <c r="J138" s="7" t="s">
        <v>27</v>
      </c>
      <c r="K138" s="7" t="s">
        <v>792</v>
      </c>
      <c r="L138" s="16">
        <v>1104</v>
      </c>
      <c r="M138" s="13">
        <f t="shared" si="13"/>
        <v>1159.2</v>
      </c>
      <c r="N138" s="12"/>
      <c r="O138" s="2" t="s">
        <v>24</v>
      </c>
      <c r="P138" s="16"/>
      <c r="Q138" s="16"/>
      <c r="R138" s="3"/>
      <c r="S138" s="3"/>
      <c r="T138" s="10"/>
      <c r="U138" s="10"/>
    </row>
    <row r="139" spans="1:21" ht="94.5" customHeight="1" x14ac:dyDescent="0.25">
      <c r="A139" s="34" t="s">
        <v>852</v>
      </c>
      <c r="B139" s="3" t="s">
        <v>803</v>
      </c>
      <c r="C139" s="2" t="s">
        <v>788</v>
      </c>
      <c r="D139" s="17" t="s">
        <v>789</v>
      </c>
      <c r="E139" s="3" t="s">
        <v>786</v>
      </c>
      <c r="F139" s="3" t="s">
        <v>102</v>
      </c>
      <c r="G139" s="3" t="s">
        <v>790</v>
      </c>
      <c r="H139" s="2">
        <v>78058601412</v>
      </c>
      <c r="I139" s="7" t="s">
        <v>791</v>
      </c>
      <c r="J139" s="7" t="s">
        <v>27</v>
      </c>
      <c r="K139" s="7" t="s">
        <v>793</v>
      </c>
      <c r="L139" s="16">
        <v>2670</v>
      </c>
      <c r="M139" s="13">
        <f t="shared" si="13"/>
        <v>2803.5</v>
      </c>
      <c r="N139" s="12"/>
      <c r="O139" s="2" t="s">
        <v>24</v>
      </c>
      <c r="P139" s="16"/>
      <c r="Q139" s="16"/>
      <c r="R139" s="3"/>
      <c r="S139" s="3"/>
      <c r="T139" s="10"/>
      <c r="U139" s="10"/>
    </row>
    <row r="140" spans="1:21" ht="75" customHeight="1" x14ac:dyDescent="0.25">
      <c r="A140" s="34" t="s">
        <v>853</v>
      </c>
      <c r="B140" s="3" t="s">
        <v>809</v>
      </c>
      <c r="C140" s="2" t="s">
        <v>788</v>
      </c>
      <c r="D140" s="17" t="s">
        <v>789</v>
      </c>
      <c r="E140" s="3" t="s">
        <v>786</v>
      </c>
      <c r="F140" s="3" t="s">
        <v>102</v>
      </c>
      <c r="G140" s="3" t="s">
        <v>807</v>
      </c>
      <c r="H140" s="2">
        <v>94818858923</v>
      </c>
      <c r="I140" s="7" t="s">
        <v>808</v>
      </c>
      <c r="J140" s="7" t="s">
        <v>27</v>
      </c>
      <c r="K140" s="7" t="s">
        <v>804</v>
      </c>
      <c r="L140" s="16">
        <v>348.5</v>
      </c>
      <c r="M140" s="13">
        <f t="shared" si="13"/>
        <v>365.92500000000001</v>
      </c>
      <c r="N140" s="12"/>
      <c r="O140" s="2" t="s">
        <v>24</v>
      </c>
      <c r="P140" s="16"/>
      <c r="Q140" s="16"/>
      <c r="R140" s="3"/>
      <c r="S140" s="3"/>
      <c r="T140" s="10"/>
      <c r="U140" s="10"/>
    </row>
    <row r="141" spans="1:21" ht="75" customHeight="1" x14ac:dyDescent="0.25">
      <c r="A141" s="34" t="s">
        <v>854</v>
      </c>
      <c r="B141" s="3" t="s">
        <v>810</v>
      </c>
      <c r="C141" s="2" t="s">
        <v>788</v>
      </c>
      <c r="D141" s="17" t="s">
        <v>789</v>
      </c>
      <c r="E141" s="3" t="s">
        <v>786</v>
      </c>
      <c r="F141" s="3" t="s">
        <v>102</v>
      </c>
      <c r="G141" s="3" t="s">
        <v>807</v>
      </c>
      <c r="H141" s="2">
        <v>94818858923</v>
      </c>
      <c r="I141" s="7" t="s">
        <v>808</v>
      </c>
      <c r="J141" s="7" t="s">
        <v>27</v>
      </c>
      <c r="K141" s="7" t="s">
        <v>805</v>
      </c>
      <c r="L141" s="16">
        <v>413.7</v>
      </c>
      <c r="M141" s="13">
        <f t="shared" si="13"/>
        <v>434.38499999999999</v>
      </c>
      <c r="N141" s="12"/>
      <c r="O141" s="2" t="s">
        <v>24</v>
      </c>
      <c r="P141" s="16"/>
      <c r="Q141" s="16"/>
      <c r="R141" s="3"/>
      <c r="S141" s="3"/>
      <c r="T141" s="10"/>
      <c r="U141" s="10"/>
    </row>
    <row r="142" spans="1:21" ht="75" customHeight="1" x14ac:dyDescent="0.25">
      <c r="A142" s="34" t="s">
        <v>1101</v>
      </c>
      <c r="B142" s="3" t="s">
        <v>818</v>
      </c>
      <c r="C142" s="2" t="s">
        <v>819</v>
      </c>
      <c r="D142" s="17" t="s">
        <v>820</v>
      </c>
      <c r="E142" s="3"/>
      <c r="F142" s="3" t="s">
        <v>42</v>
      </c>
      <c r="G142" s="3" t="s">
        <v>821</v>
      </c>
      <c r="H142" s="2" t="s">
        <v>822</v>
      </c>
      <c r="I142" s="52" t="s">
        <v>823</v>
      </c>
      <c r="J142" s="7" t="s">
        <v>56</v>
      </c>
      <c r="K142" s="7" t="s">
        <v>824</v>
      </c>
      <c r="L142" s="16">
        <v>8000</v>
      </c>
      <c r="M142" s="13">
        <f t="shared" ref="M142:M159" si="14">L142*1.25</f>
        <v>10000</v>
      </c>
      <c r="N142" s="12"/>
      <c r="O142" s="2" t="s">
        <v>24</v>
      </c>
      <c r="P142" s="16"/>
      <c r="Q142" s="16"/>
      <c r="R142" s="3"/>
      <c r="S142" s="3"/>
      <c r="T142" s="10"/>
      <c r="U142" s="10"/>
    </row>
    <row r="143" spans="1:21" ht="75" customHeight="1" x14ac:dyDescent="0.25">
      <c r="A143" s="34" t="s">
        <v>1102</v>
      </c>
      <c r="B143" s="3" t="s">
        <v>830</v>
      </c>
      <c r="C143" s="2" t="s">
        <v>783</v>
      </c>
      <c r="D143" s="17" t="s">
        <v>759</v>
      </c>
      <c r="E143" s="3" t="s">
        <v>761</v>
      </c>
      <c r="F143" s="3" t="s">
        <v>102</v>
      </c>
      <c r="G143" s="3" t="s">
        <v>220</v>
      </c>
      <c r="H143" s="2" t="s">
        <v>221</v>
      </c>
      <c r="I143" s="7" t="s">
        <v>823</v>
      </c>
      <c r="J143" s="7" t="s">
        <v>27</v>
      </c>
      <c r="K143" s="7" t="s">
        <v>829</v>
      </c>
      <c r="L143" s="16">
        <v>5809.45</v>
      </c>
      <c r="M143" s="13">
        <f t="shared" si="14"/>
        <v>7261.8125</v>
      </c>
      <c r="N143" s="12"/>
      <c r="O143" s="2" t="s">
        <v>24</v>
      </c>
      <c r="P143" s="16"/>
      <c r="Q143" s="16"/>
      <c r="R143" s="3"/>
      <c r="S143" s="3"/>
      <c r="T143" s="10"/>
      <c r="U143" s="10"/>
    </row>
    <row r="144" spans="1:21" ht="75" customHeight="1" x14ac:dyDescent="0.25">
      <c r="A144" s="34" t="s">
        <v>1103</v>
      </c>
      <c r="B144" s="3" t="s">
        <v>817</v>
      </c>
      <c r="C144" s="2" t="s">
        <v>721</v>
      </c>
      <c r="D144" s="17" t="s">
        <v>720</v>
      </c>
      <c r="E144" s="3"/>
      <c r="F144" s="3" t="s">
        <v>42</v>
      </c>
      <c r="G144" s="3" t="s">
        <v>724</v>
      </c>
      <c r="H144" s="2" t="s">
        <v>725</v>
      </c>
      <c r="I144" s="2" t="s">
        <v>816</v>
      </c>
      <c r="J144" s="2" t="s">
        <v>296</v>
      </c>
      <c r="K144" s="2" t="s">
        <v>726</v>
      </c>
      <c r="L144" s="16">
        <v>8026</v>
      </c>
      <c r="M144" s="13">
        <f t="shared" si="14"/>
        <v>10032.5</v>
      </c>
      <c r="N144" s="12" t="s">
        <v>1090</v>
      </c>
      <c r="O144" s="2" t="s">
        <v>24</v>
      </c>
      <c r="P144" s="65">
        <v>0</v>
      </c>
      <c r="Q144" s="65">
        <v>0</v>
      </c>
      <c r="R144" s="3"/>
      <c r="S144" s="3" t="s">
        <v>1090</v>
      </c>
      <c r="T144" s="10"/>
      <c r="U144" s="10"/>
    </row>
    <row r="145" spans="1:525" ht="90" customHeight="1" x14ac:dyDescent="0.25">
      <c r="A145" s="34" t="s">
        <v>1104</v>
      </c>
      <c r="B145" s="22" t="s">
        <v>833</v>
      </c>
      <c r="C145" s="25" t="s">
        <v>29</v>
      </c>
      <c r="D145" s="24" t="s">
        <v>30</v>
      </c>
      <c r="E145" s="31" t="s">
        <v>31</v>
      </c>
      <c r="F145" s="22" t="s">
        <v>21</v>
      </c>
      <c r="G145" s="22" t="s">
        <v>707</v>
      </c>
      <c r="H145" s="50">
        <v>74069690736</v>
      </c>
      <c r="I145" s="25" t="s">
        <v>832</v>
      </c>
      <c r="J145" s="23" t="s">
        <v>296</v>
      </c>
      <c r="K145" s="23" t="s">
        <v>708</v>
      </c>
      <c r="L145" s="28">
        <v>36578.550000000003</v>
      </c>
      <c r="M145" s="30">
        <f t="shared" si="14"/>
        <v>45723.1875</v>
      </c>
      <c r="N145" s="25"/>
      <c r="O145" s="29" t="s">
        <v>24</v>
      </c>
      <c r="P145" s="28"/>
      <c r="Q145" s="30"/>
      <c r="R145" s="22"/>
      <c r="S145" s="22"/>
    </row>
    <row r="146" spans="1:525" ht="90" customHeight="1" x14ac:dyDescent="0.25">
      <c r="A146" s="34" t="s">
        <v>1105</v>
      </c>
      <c r="B146" s="3" t="s">
        <v>868</v>
      </c>
      <c r="C146" s="2" t="s">
        <v>788</v>
      </c>
      <c r="D146" s="17" t="s">
        <v>789</v>
      </c>
      <c r="E146" s="3" t="s">
        <v>786</v>
      </c>
      <c r="F146" s="3" t="s">
        <v>102</v>
      </c>
      <c r="G146" s="3" t="s">
        <v>359</v>
      </c>
      <c r="H146" s="2">
        <v>30750621355</v>
      </c>
      <c r="I146" s="7" t="s">
        <v>866</v>
      </c>
      <c r="J146" s="7" t="s">
        <v>27</v>
      </c>
      <c r="K146" s="7" t="s">
        <v>859</v>
      </c>
      <c r="L146" s="16">
        <v>21344</v>
      </c>
      <c r="M146" s="13">
        <v>22411.200000000001</v>
      </c>
      <c r="N146" s="12"/>
      <c r="O146" s="2" t="s">
        <v>24</v>
      </c>
      <c r="P146" s="16"/>
      <c r="Q146" s="16"/>
      <c r="R146" s="3"/>
      <c r="S146" s="3"/>
      <c r="T146" s="10"/>
      <c r="U146" s="10"/>
    </row>
    <row r="147" spans="1:525" ht="133.5" customHeight="1" x14ac:dyDescent="0.25">
      <c r="A147" s="34" t="s">
        <v>1106</v>
      </c>
      <c r="B147" s="3" t="s">
        <v>869</v>
      </c>
      <c r="C147" s="2" t="s">
        <v>863</v>
      </c>
      <c r="D147" s="17" t="s">
        <v>864</v>
      </c>
      <c r="E147" s="3" t="s">
        <v>865</v>
      </c>
      <c r="F147" s="3" t="s">
        <v>102</v>
      </c>
      <c r="G147" s="3" t="s">
        <v>359</v>
      </c>
      <c r="H147" s="2">
        <v>30750621355</v>
      </c>
      <c r="I147" s="7" t="s">
        <v>866</v>
      </c>
      <c r="J147" s="7" t="s">
        <v>27</v>
      </c>
      <c r="K147" s="7" t="s">
        <v>867</v>
      </c>
      <c r="L147" s="16">
        <v>9405</v>
      </c>
      <c r="M147" s="13">
        <v>9875.25</v>
      </c>
      <c r="N147" s="12"/>
      <c r="O147" s="2" t="s">
        <v>24</v>
      </c>
      <c r="P147" s="16"/>
      <c r="Q147" s="16"/>
      <c r="R147" s="3"/>
      <c r="S147" s="3"/>
      <c r="T147" s="10"/>
      <c r="U147" s="10"/>
    </row>
    <row r="148" spans="1:525" ht="114.75" customHeight="1" x14ac:dyDescent="0.25">
      <c r="A148" s="34" t="s">
        <v>1107</v>
      </c>
      <c r="B148" s="3" t="s">
        <v>874</v>
      </c>
      <c r="C148" s="2" t="s">
        <v>872</v>
      </c>
      <c r="D148" s="17" t="s">
        <v>873</v>
      </c>
      <c r="E148" s="3" t="s">
        <v>871</v>
      </c>
      <c r="F148" s="3" t="s">
        <v>102</v>
      </c>
      <c r="G148" s="3" t="s">
        <v>497</v>
      </c>
      <c r="H148" s="2">
        <v>30293478878</v>
      </c>
      <c r="I148" s="7" t="s">
        <v>866</v>
      </c>
      <c r="J148" s="7" t="s">
        <v>27</v>
      </c>
      <c r="K148" s="7" t="s">
        <v>870</v>
      </c>
      <c r="L148" s="16">
        <v>10228</v>
      </c>
      <c r="M148" s="13">
        <f t="shared" ref="M148:M156" si="15">L148*1.25</f>
        <v>12785</v>
      </c>
      <c r="N148" s="12"/>
      <c r="O148" s="2" t="s">
        <v>24</v>
      </c>
      <c r="P148" s="16"/>
      <c r="Q148" s="16"/>
      <c r="R148" s="3"/>
      <c r="S148" s="3"/>
      <c r="T148" s="10"/>
      <c r="U148" s="10"/>
    </row>
    <row r="149" spans="1:525" ht="113.25" customHeight="1" x14ac:dyDescent="0.25">
      <c r="A149" s="34" t="s">
        <v>1108</v>
      </c>
      <c r="B149" s="3" t="s">
        <v>878</v>
      </c>
      <c r="C149" s="2" t="s">
        <v>872</v>
      </c>
      <c r="D149" s="17" t="s">
        <v>873</v>
      </c>
      <c r="E149" s="3" t="s">
        <v>871</v>
      </c>
      <c r="F149" s="3" t="s">
        <v>102</v>
      </c>
      <c r="G149" s="3" t="s">
        <v>876</v>
      </c>
      <c r="H149" s="2" t="s">
        <v>1007</v>
      </c>
      <c r="I149" s="7" t="s">
        <v>866</v>
      </c>
      <c r="J149" s="7" t="s">
        <v>27</v>
      </c>
      <c r="K149" s="7" t="s">
        <v>875</v>
      </c>
      <c r="L149" s="16">
        <v>14980</v>
      </c>
      <c r="M149" s="13">
        <f t="shared" si="15"/>
        <v>18725</v>
      </c>
      <c r="N149" s="12"/>
      <c r="O149" s="2" t="s">
        <v>24</v>
      </c>
      <c r="P149" s="16"/>
      <c r="Q149" s="16"/>
      <c r="R149" s="3"/>
      <c r="S149" s="3"/>
      <c r="T149" s="10"/>
      <c r="U149" s="10"/>
    </row>
    <row r="150" spans="1:525" ht="118.5" customHeight="1" x14ac:dyDescent="0.25">
      <c r="A150" s="34" t="s">
        <v>1109</v>
      </c>
      <c r="B150" s="3" t="s">
        <v>901</v>
      </c>
      <c r="C150" s="2" t="s">
        <v>886</v>
      </c>
      <c r="D150" s="17" t="s">
        <v>885</v>
      </c>
      <c r="E150" s="3" t="s">
        <v>884</v>
      </c>
      <c r="F150" s="3" t="s">
        <v>102</v>
      </c>
      <c r="G150" s="3" t="s">
        <v>497</v>
      </c>
      <c r="H150" s="2">
        <v>30293478878</v>
      </c>
      <c r="I150" s="7" t="s">
        <v>893</v>
      </c>
      <c r="J150" s="7" t="s">
        <v>27</v>
      </c>
      <c r="K150" s="7" t="s">
        <v>882</v>
      </c>
      <c r="L150" s="16">
        <v>10200</v>
      </c>
      <c r="M150" s="13">
        <f t="shared" si="15"/>
        <v>12750</v>
      </c>
      <c r="N150" s="12"/>
      <c r="O150" s="2" t="s">
        <v>24</v>
      </c>
      <c r="P150" s="16"/>
      <c r="Q150" s="16"/>
      <c r="R150" s="3"/>
      <c r="S150" s="3"/>
      <c r="T150" s="10"/>
      <c r="U150" s="10"/>
    </row>
    <row r="151" spans="1:525" ht="105" customHeight="1" x14ac:dyDescent="0.25">
      <c r="A151" s="34" t="s">
        <v>1110</v>
      </c>
      <c r="B151" s="3" t="s">
        <v>902</v>
      </c>
      <c r="C151" s="2" t="s">
        <v>886</v>
      </c>
      <c r="D151" s="17" t="s">
        <v>885</v>
      </c>
      <c r="E151" s="3" t="s">
        <v>884</v>
      </c>
      <c r="F151" s="3" t="s">
        <v>102</v>
      </c>
      <c r="G151" s="3" t="s">
        <v>497</v>
      </c>
      <c r="H151" s="2">
        <v>30293478878</v>
      </c>
      <c r="I151" s="7" t="s">
        <v>893</v>
      </c>
      <c r="J151" s="7" t="s">
        <v>27</v>
      </c>
      <c r="K151" s="7" t="s">
        <v>887</v>
      </c>
      <c r="L151" s="16">
        <v>5200</v>
      </c>
      <c r="M151" s="13">
        <f t="shared" si="15"/>
        <v>6500</v>
      </c>
      <c r="N151" s="12"/>
      <c r="O151" s="2" t="s">
        <v>24</v>
      </c>
      <c r="P151" s="16"/>
      <c r="Q151" s="16"/>
      <c r="R151" s="3"/>
      <c r="S151" s="3"/>
      <c r="T151" s="10"/>
      <c r="U151" s="10"/>
    </row>
    <row r="152" spans="1:525" ht="129" customHeight="1" x14ac:dyDescent="0.25">
      <c r="A152" s="34" t="s">
        <v>1111</v>
      </c>
      <c r="B152" s="3" t="s">
        <v>903</v>
      </c>
      <c r="C152" s="2" t="s">
        <v>886</v>
      </c>
      <c r="D152" s="17" t="s">
        <v>885</v>
      </c>
      <c r="E152" s="3" t="s">
        <v>884</v>
      </c>
      <c r="F152" s="3" t="s">
        <v>102</v>
      </c>
      <c r="G152" s="3" t="s">
        <v>147</v>
      </c>
      <c r="H152" s="2">
        <v>18966227376</v>
      </c>
      <c r="I152" s="7" t="s">
        <v>893</v>
      </c>
      <c r="J152" s="7" t="s">
        <v>27</v>
      </c>
      <c r="K152" s="7" t="s">
        <v>888</v>
      </c>
      <c r="L152" s="16">
        <v>11315.11</v>
      </c>
      <c r="M152" s="13">
        <f t="shared" si="15"/>
        <v>14143.887500000001</v>
      </c>
      <c r="N152" s="12"/>
      <c r="O152" s="2" t="s">
        <v>24</v>
      </c>
      <c r="P152" s="16"/>
      <c r="Q152" s="16"/>
      <c r="R152" s="3"/>
      <c r="S152" s="3"/>
      <c r="T152" s="10"/>
      <c r="U152" s="10"/>
    </row>
    <row r="153" spans="1:525" ht="99.75" customHeight="1" x14ac:dyDescent="0.25">
      <c r="A153" s="34" t="s">
        <v>1112</v>
      </c>
      <c r="B153" s="3" t="s">
        <v>904</v>
      </c>
      <c r="C153" s="2" t="s">
        <v>886</v>
      </c>
      <c r="D153" s="17" t="s">
        <v>885</v>
      </c>
      <c r="E153" s="3" t="s">
        <v>884</v>
      </c>
      <c r="F153" s="3" t="s">
        <v>102</v>
      </c>
      <c r="G153" s="3" t="s">
        <v>892</v>
      </c>
      <c r="H153" s="2">
        <v>83028109264</v>
      </c>
      <c r="I153" s="7" t="s">
        <v>893</v>
      </c>
      <c r="J153" s="7" t="s">
        <v>27</v>
      </c>
      <c r="K153" s="7" t="s">
        <v>889</v>
      </c>
      <c r="L153" s="16">
        <v>12489.67</v>
      </c>
      <c r="M153" s="13">
        <f t="shared" si="15"/>
        <v>15612.0875</v>
      </c>
      <c r="N153" s="12"/>
      <c r="O153" s="2" t="s">
        <v>24</v>
      </c>
      <c r="P153" s="16"/>
      <c r="Q153" s="16"/>
      <c r="R153" s="3"/>
      <c r="S153" s="3"/>
      <c r="T153" s="10"/>
      <c r="U153" s="10"/>
    </row>
    <row r="154" spans="1:525" ht="75" customHeight="1" x14ac:dyDescent="0.25">
      <c r="A154" s="34" t="s">
        <v>1113</v>
      </c>
      <c r="B154" s="3" t="s">
        <v>896</v>
      </c>
      <c r="C154" s="2" t="s">
        <v>895</v>
      </c>
      <c r="D154" s="17" t="s">
        <v>937</v>
      </c>
      <c r="E154" s="3" t="s">
        <v>894</v>
      </c>
      <c r="F154" s="3" t="s">
        <v>102</v>
      </c>
      <c r="G154" s="3" t="s">
        <v>497</v>
      </c>
      <c r="H154" s="2">
        <v>30293478878</v>
      </c>
      <c r="I154" s="7" t="s">
        <v>893</v>
      </c>
      <c r="J154" s="7" t="s">
        <v>27</v>
      </c>
      <c r="K154" s="7" t="s">
        <v>890</v>
      </c>
      <c r="L154" s="16">
        <v>46564.78</v>
      </c>
      <c r="M154" s="13">
        <f t="shared" si="15"/>
        <v>58205.974999999999</v>
      </c>
      <c r="N154" s="12"/>
      <c r="O154" s="2" t="s">
        <v>24</v>
      </c>
      <c r="P154" s="16"/>
      <c r="Q154" s="16"/>
      <c r="R154" s="3"/>
      <c r="S154" s="3"/>
      <c r="T154" s="10"/>
      <c r="U154" s="10"/>
    </row>
    <row r="155" spans="1:525" ht="123" customHeight="1" x14ac:dyDescent="0.25">
      <c r="A155" s="34" t="s">
        <v>1114</v>
      </c>
      <c r="B155" s="3" t="s">
        <v>897</v>
      </c>
      <c r="C155" s="2" t="s">
        <v>895</v>
      </c>
      <c r="D155" s="17" t="s">
        <v>937</v>
      </c>
      <c r="E155" s="3" t="s">
        <v>894</v>
      </c>
      <c r="F155" s="3" t="s">
        <v>102</v>
      </c>
      <c r="G155" s="3" t="s">
        <v>497</v>
      </c>
      <c r="H155" s="2">
        <v>30293478878</v>
      </c>
      <c r="I155" s="7" t="s">
        <v>893</v>
      </c>
      <c r="J155" s="7" t="s">
        <v>27</v>
      </c>
      <c r="K155" s="7" t="s">
        <v>891</v>
      </c>
      <c r="L155" s="16">
        <v>44874.71</v>
      </c>
      <c r="M155" s="13">
        <f t="shared" si="15"/>
        <v>56093.387499999997</v>
      </c>
      <c r="N155" s="12"/>
      <c r="O155" s="2" t="s">
        <v>24</v>
      </c>
      <c r="P155" s="16"/>
      <c r="Q155" s="16"/>
      <c r="R155" s="3"/>
      <c r="S155" s="3"/>
      <c r="T155" s="10"/>
      <c r="U155" s="10"/>
    </row>
    <row r="156" spans="1:525" ht="94.5" customHeight="1" x14ac:dyDescent="0.25">
      <c r="A156" s="34" t="s">
        <v>1115</v>
      </c>
      <c r="B156" s="3" t="s">
        <v>898</v>
      </c>
      <c r="C156" s="2" t="s">
        <v>895</v>
      </c>
      <c r="D156" s="17" t="s">
        <v>937</v>
      </c>
      <c r="E156" s="3" t="s">
        <v>894</v>
      </c>
      <c r="F156" s="3" t="s">
        <v>102</v>
      </c>
      <c r="G156" s="3" t="s">
        <v>497</v>
      </c>
      <c r="H156" s="2">
        <v>30293478878</v>
      </c>
      <c r="I156" s="7" t="s">
        <v>893</v>
      </c>
      <c r="J156" s="7" t="s">
        <v>27</v>
      </c>
      <c r="K156" s="7" t="s">
        <v>899</v>
      </c>
      <c r="L156" s="16">
        <v>3371.65</v>
      </c>
      <c r="M156" s="13">
        <f t="shared" si="15"/>
        <v>4214.5625</v>
      </c>
      <c r="N156" s="12"/>
      <c r="O156" s="2" t="s">
        <v>24</v>
      </c>
      <c r="P156" s="16"/>
      <c r="Q156" s="16"/>
      <c r="R156" s="3"/>
      <c r="S156" s="3"/>
      <c r="T156" s="10"/>
      <c r="U156" s="10"/>
    </row>
    <row r="157" spans="1:525" ht="75" customHeight="1" x14ac:dyDescent="0.25">
      <c r="A157" s="34" t="s">
        <v>1116</v>
      </c>
      <c r="B157" s="3" t="s">
        <v>861</v>
      </c>
      <c r="C157" s="2" t="s">
        <v>721</v>
      </c>
      <c r="D157" s="17" t="s">
        <v>719</v>
      </c>
      <c r="E157" s="3"/>
      <c r="F157" s="3" t="s">
        <v>42</v>
      </c>
      <c r="G157" s="3" t="s">
        <v>722</v>
      </c>
      <c r="H157" s="2" t="s">
        <v>723</v>
      </c>
      <c r="I157" s="2" t="s">
        <v>860</v>
      </c>
      <c r="J157" s="2" t="s">
        <v>296</v>
      </c>
      <c r="K157" s="2" t="s">
        <v>714</v>
      </c>
      <c r="L157" s="16">
        <v>10049.700000000001</v>
      </c>
      <c r="M157" s="13">
        <f t="shared" si="14"/>
        <v>12562.125</v>
      </c>
      <c r="N157" s="51"/>
      <c r="O157" s="2" t="s">
        <v>24</v>
      </c>
      <c r="P157" s="16"/>
      <c r="Q157" s="16"/>
      <c r="R157" s="3"/>
      <c r="S157" s="3"/>
      <c r="T157" s="10"/>
      <c r="U157" s="10"/>
    </row>
    <row r="158" spans="1:525" ht="75" customHeight="1" x14ac:dyDescent="0.25">
      <c r="A158" s="34" t="s">
        <v>1117</v>
      </c>
      <c r="B158" s="53" t="s">
        <v>914</v>
      </c>
      <c r="C158" s="2" t="s">
        <v>915</v>
      </c>
      <c r="D158" s="17" t="s">
        <v>445</v>
      </c>
      <c r="E158" s="3"/>
      <c r="F158" s="3" t="s">
        <v>42</v>
      </c>
      <c r="G158" s="3" t="s">
        <v>912</v>
      </c>
      <c r="H158" s="2" t="s">
        <v>913</v>
      </c>
      <c r="I158" s="7" t="s">
        <v>916</v>
      </c>
      <c r="J158" s="7" t="s">
        <v>917</v>
      </c>
      <c r="K158" s="7" t="s">
        <v>918</v>
      </c>
      <c r="L158" s="16">
        <v>3157.5</v>
      </c>
      <c r="M158" s="13">
        <f>L158*1.25</f>
        <v>3946.875</v>
      </c>
      <c r="N158" s="12"/>
      <c r="O158" s="2" t="s">
        <v>24</v>
      </c>
      <c r="P158" s="16"/>
      <c r="Q158" s="16"/>
      <c r="R158" s="3"/>
      <c r="S158" s="3"/>
      <c r="T158" s="10"/>
      <c r="U158" s="10"/>
    </row>
    <row r="159" spans="1:525" s="6" customFormat="1" ht="90.75" customHeight="1" x14ac:dyDescent="0.25">
      <c r="A159" s="34" t="s">
        <v>1118</v>
      </c>
      <c r="B159" s="22" t="s">
        <v>812</v>
      </c>
      <c r="C159" s="23" t="s">
        <v>784</v>
      </c>
      <c r="D159" s="31" t="s">
        <v>780</v>
      </c>
      <c r="E159" s="22" t="s">
        <v>787</v>
      </c>
      <c r="F159" s="22" t="s">
        <v>21</v>
      </c>
      <c r="G159" s="22" t="s">
        <v>781</v>
      </c>
      <c r="H159" s="23">
        <v>67001695549</v>
      </c>
      <c r="I159" s="23" t="s">
        <v>883</v>
      </c>
      <c r="J159" s="23" t="s">
        <v>27</v>
      </c>
      <c r="K159" s="23" t="s">
        <v>806</v>
      </c>
      <c r="L159" s="30">
        <v>32940</v>
      </c>
      <c r="M159" s="28">
        <f t="shared" si="14"/>
        <v>41175</v>
      </c>
      <c r="N159" s="29"/>
      <c r="O159" s="23" t="s">
        <v>24</v>
      </c>
      <c r="P159" s="48"/>
      <c r="Q159" s="48"/>
      <c r="R159" s="47"/>
      <c r="S159" s="47"/>
      <c r="T159" s="10"/>
      <c r="U159" s="10"/>
      <c r="V159" s="10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  <c r="IW159" s="4"/>
      <c r="IX159" s="4"/>
      <c r="IY159" s="4"/>
      <c r="IZ159" s="4"/>
      <c r="JA159" s="4"/>
      <c r="JB159" s="4"/>
      <c r="JC159" s="4"/>
      <c r="JD159" s="4"/>
      <c r="JE159" s="4"/>
      <c r="JF159" s="4"/>
      <c r="JG159" s="4"/>
      <c r="JH159" s="4"/>
      <c r="JI159" s="4"/>
      <c r="JJ159" s="4"/>
      <c r="JK159" s="4"/>
      <c r="JL159" s="4"/>
      <c r="JM159" s="4"/>
      <c r="JN159" s="4"/>
      <c r="JO159" s="4"/>
      <c r="JP159" s="4"/>
      <c r="JQ159" s="4"/>
      <c r="JR159" s="4"/>
      <c r="JS159" s="4"/>
      <c r="JT159" s="4"/>
      <c r="JU159" s="4"/>
      <c r="JV159" s="4"/>
      <c r="JW159" s="4"/>
      <c r="JX159" s="4"/>
      <c r="JY159" s="4"/>
      <c r="JZ159" s="4"/>
      <c r="KA159" s="4"/>
      <c r="KB159" s="4"/>
      <c r="KC159" s="4"/>
      <c r="KD159" s="4"/>
      <c r="KE159" s="4"/>
      <c r="KF159" s="4"/>
      <c r="KG159" s="4"/>
      <c r="KH159" s="4"/>
      <c r="KI159" s="4"/>
      <c r="KJ159" s="4"/>
      <c r="KK159" s="4"/>
      <c r="KL159" s="4"/>
      <c r="KM159" s="4"/>
      <c r="KN159" s="4"/>
      <c r="KO159" s="4"/>
      <c r="KP159" s="4"/>
      <c r="KQ159" s="4"/>
      <c r="KR159" s="4"/>
      <c r="KS159" s="4"/>
      <c r="KT159" s="4"/>
      <c r="KU159" s="4"/>
      <c r="KV159" s="4"/>
      <c r="KW159" s="4"/>
      <c r="KX159" s="4"/>
      <c r="KY159" s="4"/>
      <c r="KZ159" s="4"/>
      <c r="LA159" s="4"/>
      <c r="LB159" s="4"/>
      <c r="LC159" s="4"/>
      <c r="LD159" s="4"/>
      <c r="LE159" s="4"/>
      <c r="LF159" s="4"/>
      <c r="LG159" s="4"/>
      <c r="LH159" s="4"/>
      <c r="LI159" s="4"/>
      <c r="LJ159" s="4"/>
      <c r="LK159" s="4"/>
      <c r="LL159" s="4"/>
      <c r="LM159" s="4"/>
      <c r="LN159" s="4"/>
      <c r="LO159" s="4"/>
      <c r="LP159" s="4"/>
      <c r="LQ159" s="4"/>
      <c r="LR159" s="4"/>
      <c r="LS159" s="4"/>
      <c r="LT159" s="4"/>
      <c r="LU159" s="4"/>
      <c r="LV159" s="4"/>
      <c r="LW159" s="4"/>
      <c r="LX159" s="4"/>
      <c r="LY159" s="4"/>
      <c r="LZ159" s="4"/>
      <c r="MA159" s="4"/>
      <c r="MB159" s="4"/>
      <c r="MC159" s="4"/>
      <c r="MD159" s="4"/>
      <c r="ME159" s="4"/>
      <c r="MF159" s="4"/>
      <c r="MG159" s="4"/>
      <c r="MH159" s="4"/>
      <c r="MI159" s="4"/>
      <c r="MJ159" s="4"/>
      <c r="MK159" s="4"/>
      <c r="ML159" s="4"/>
      <c r="MM159" s="4"/>
      <c r="MN159" s="4"/>
      <c r="MO159" s="4"/>
      <c r="MP159" s="4"/>
      <c r="MQ159" s="4"/>
      <c r="MR159" s="4"/>
      <c r="MS159" s="4"/>
      <c r="MT159" s="4"/>
      <c r="MU159" s="4"/>
      <c r="MV159" s="4"/>
      <c r="MW159" s="4"/>
      <c r="MX159" s="4"/>
      <c r="MY159" s="4"/>
      <c r="MZ159" s="4"/>
      <c r="NA159" s="4"/>
      <c r="NB159" s="4"/>
      <c r="NC159" s="4"/>
      <c r="ND159" s="4"/>
      <c r="NE159" s="4"/>
      <c r="NF159" s="4"/>
      <c r="NG159" s="4"/>
      <c r="NH159" s="4"/>
      <c r="NI159" s="4"/>
      <c r="NJ159" s="4"/>
      <c r="NK159" s="4"/>
      <c r="NL159" s="4"/>
      <c r="NM159" s="4"/>
      <c r="NN159" s="4"/>
      <c r="NO159" s="4"/>
      <c r="NP159" s="4"/>
      <c r="NQ159" s="4"/>
      <c r="NR159" s="4"/>
      <c r="NS159" s="4"/>
      <c r="NT159" s="4"/>
      <c r="NU159" s="4"/>
      <c r="NV159" s="4"/>
      <c r="NW159" s="4"/>
      <c r="NX159" s="4"/>
      <c r="NY159" s="4"/>
      <c r="NZ159" s="4"/>
      <c r="OA159" s="4"/>
      <c r="OB159" s="4"/>
      <c r="OC159" s="4"/>
      <c r="OD159" s="4"/>
      <c r="OE159" s="4"/>
      <c r="OF159" s="4"/>
      <c r="OG159" s="4"/>
      <c r="OH159" s="4"/>
      <c r="OI159" s="4"/>
      <c r="OJ159" s="4"/>
      <c r="OK159" s="4"/>
      <c r="OL159" s="4"/>
      <c r="OM159" s="4"/>
      <c r="ON159" s="4"/>
      <c r="OO159" s="4"/>
      <c r="OP159" s="4"/>
      <c r="OQ159" s="4"/>
      <c r="OR159" s="4"/>
      <c r="OS159" s="4"/>
      <c r="OT159" s="4"/>
      <c r="OU159" s="4"/>
      <c r="OV159" s="4"/>
      <c r="OW159" s="4"/>
      <c r="OX159" s="4"/>
      <c r="OY159" s="4"/>
      <c r="OZ159" s="4"/>
      <c r="PA159" s="4"/>
      <c r="PB159" s="4"/>
      <c r="PC159" s="4"/>
      <c r="PD159" s="4"/>
      <c r="PE159" s="4"/>
      <c r="PF159" s="4"/>
      <c r="PG159" s="4"/>
      <c r="PH159" s="4"/>
      <c r="PI159" s="4"/>
      <c r="PJ159" s="4"/>
      <c r="PK159" s="4"/>
      <c r="PL159" s="4"/>
      <c r="PM159" s="4"/>
      <c r="PN159" s="4"/>
      <c r="PO159" s="4"/>
      <c r="PP159" s="4"/>
      <c r="PQ159" s="4"/>
      <c r="PR159" s="4"/>
      <c r="PS159" s="4"/>
      <c r="PT159" s="4"/>
      <c r="PU159" s="4"/>
      <c r="PV159" s="4"/>
      <c r="PW159" s="4"/>
      <c r="PX159" s="4"/>
      <c r="PY159" s="4"/>
      <c r="PZ159" s="4"/>
      <c r="QA159" s="4"/>
      <c r="QB159" s="4"/>
      <c r="QC159" s="4"/>
      <c r="QD159" s="4"/>
      <c r="QE159" s="4"/>
      <c r="QF159" s="4"/>
      <c r="QG159" s="4"/>
      <c r="QH159" s="4"/>
      <c r="QI159" s="4"/>
      <c r="QJ159" s="4"/>
      <c r="QK159" s="4"/>
      <c r="QL159" s="4"/>
      <c r="QM159" s="4"/>
      <c r="QN159" s="4"/>
      <c r="QO159" s="4"/>
      <c r="QP159" s="4"/>
      <c r="QQ159" s="4"/>
      <c r="QR159" s="4"/>
      <c r="QS159" s="4"/>
      <c r="QT159" s="4"/>
      <c r="QU159" s="4"/>
      <c r="QV159" s="4"/>
      <c r="QW159" s="4"/>
      <c r="QX159" s="4"/>
      <c r="QY159" s="4"/>
      <c r="QZ159" s="4"/>
      <c r="RA159" s="4"/>
      <c r="RB159" s="4"/>
      <c r="RC159" s="4"/>
      <c r="RD159" s="4"/>
      <c r="RE159" s="4"/>
      <c r="RF159" s="4"/>
      <c r="RG159" s="4"/>
      <c r="RH159" s="4"/>
      <c r="RI159" s="4"/>
      <c r="RJ159" s="4"/>
      <c r="RK159" s="4"/>
      <c r="RL159" s="4"/>
      <c r="RM159" s="4"/>
      <c r="RN159" s="4"/>
      <c r="RO159" s="4"/>
      <c r="RP159" s="4"/>
      <c r="RQ159" s="4"/>
      <c r="RR159" s="4"/>
      <c r="RS159" s="4"/>
      <c r="RT159" s="4"/>
      <c r="RU159" s="4"/>
      <c r="RV159" s="4"/>
      <c r="RW159" s="4"/>
      <c r="RX159" s="4"/>
      <c r="RY159" s="4"/>
      <c r="RZ159" s="4"/>
      <c r="SA159" s="4"/>
      <c r="SB159" s="4"/>
      <c r="SC159" s="4"/>
      <c r="SD159" s="4"/>
      <c r="SE159" s="4"/>
      <c r="SF159" s="4"/>
      <c r="SG159" s="4"/>
      <c r="SH159" s="4"/>
      <c r="SI159" s="4"/>
      <c r="SJ159" s="4"/>
      <c r="SK159" s="4"/>
      <c r="SL159" s="4"/>
      <c r="SM159" s="4"/>
      <c r="SN159" s="4"/>
      <c r="SO159" s="4"/>
      <c r="SP159" s="4"/>
      <c r="SQ159" s="4"/>
      <c r="SR159" s="4"/>
      <c r="SS159" s="4"/>
      <c r="ST159" s="4"/>
      <c r="SU159" s="4"/>
      <c r="SV159" s="4"/>
      <c r="SW159" s="4"/>
      <c r="SX159" s="4"/>
      <c r="SY159" s="4"/>
      <c r="SZ159" s="4"/>
      <c r="TA159" s="4"/>
      <c r="TB159" s="4"/>
      <c r="TC159" s="4"/>
      <c r="TD159" s="4"/>
      <c r="TE159" s="4"/>
    </row>
    <row r="160" spans="1:525" s="37" customFormat="1" ht="85.5" customHeight="1" x14ac:dyDescent="0.25">
      <c r="A160" s="34" t="s">
        <v>1119</v>
      </c>
      <c r="B160" s="22" t="s">
        <v>923</v>
      </c>
      <c r="C160" s="23" t="s">
        <v>920</v>
      </c>
      <c r="D160" s="31" t="s">
        <v>19</v>
      </c>
      <c r="E160" s="22" t="s">
        <v>919</v>
      </c>
      <c r="F160" s="22" t="s">
        <v>21</v>
      </c>
      <c r="G160" s="22" t="s">
        <v>921</v>
      </c>
      <c r="H160" s="23" t="s">
        <v>922</v>
      </c>
      <c r="I160" s="32" t="s">
        <v>883</v>
      </c>
      <c r="J160" s="32" t="s">
        <v>287</v>
      </c>
      <c r="K160" s="32" t="s">
        <v>911</v>
      </c>
      <c r="L160" s="30">
        <v>12000</v>
      </c>
      <c r="M160" s="28">
        <f>L160*1.25</f>
        <v>15000</v>
      </c>
      <c r="N160" s="29"/>
      <c r="O160" s="23" t="s">
        <v>24</v>
      </c>
      <c r="P160" s="30"/>
      <c r="Q160" s="30"/>
      <c r="R160" s="22"/>
      <c r="S160" s="22"/>
      <c r="T160" s="10"/>
      <c r="U160" s="10"/>
      <c r="V160" s="10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  <c r="IW160" s="4"/>
      <c r="IX160" s="4"/>
      <c r="IY160" s="4"/>
      <c r="IZ160" s="4"/>
      <c r="JA160" s="4"/>
      <c r="JB160" s="4"/>
      <c r="JC160" s="4"/>
      <c r="JD160" s="4"/>
      <c r="JE160" s="4"/>
      <c r="JF160" s="4"/>
      <c r="JG160" s="4"/>
      <c r="JH160" s="4"/>
      <c r="JI160" s="4"/>
      <c r="JJ160" s="4"/>
      <c r="JK160" s="4"/>
      <c r="JL160" s="4"/>
      <c r="JM160" s="4"/>
      <c r="JN160" s="4"/>
      <c r="JO160" s="4"/>
      <c r="JP160" s="4"/>
      <c r="JQ160" s="4"/>
      <c r="JR160" s="4"/>
      <c r="JS160" s="4"/>
      <c r="JT160" s="4"/>
      <c r="JU160" s="4"/>
      <c r="JV160" s="4"/>
      <c r="JW160" s="4"/>
      <c r="JX160" s="4"/>
      <c r="JY160" s="4"/>
      <c r="JZ160" s="4"/>
      <c r="KA160" s="4"/>
      <c r="KB160" s="4"/>
      <c r="KC160" s="4"/>
      <c r="KD160" s="4"/>
      <c r="KE160" s="4"/>
      <c r="KF160" s="4"/>
      <c r="KG160" s="4"/>
      <c r="KH160" s="4"/>
      <c r="KI160" s="4"/>
      <c r="KJ160" s="4"/>
      <c r="KK160" s="4"/>
      <c r="KL160" s="4"/>
      <c r="KM160" s="4"/>
      <c r="KN160" s="4"/>
      <c r="KO160" s="4"/>
      <c r="KP160" s="4"/>
      <c r="KQ160" s="4"/>
      <c r="KR160" s="4"/>
      <c r="KS160" s="4"/>
      <c r="KT160" s="4"/>
      <c r="KU160" s="4"/>
      <c r="KV160" s="4"/>
      <c r="KW160" s="4"/>
      <c r="KX160" s="4"/>
      <c r="KY160" s="4"/>
      <c r="KZ160" s="4"/>
      <c r="LA160" s="4"/>
      <c r="LB160" s="4"/>
      <c r="LC160" s="4"/>
      <c r="LD160" s="4"/>
      <c r="LE160" s="4"/>
      <c r="LF160" s="4"/>
      <c r="LG160" s="4"/>
      <c r="LH160" s="4"/>
      <c r="LI160" s="4"/>
      <c r="LJ160" s="4"/>
      <c r="LK160" s="4"/>
      <c r="LL160" s="4"/>
      <c r="LM160" s="4"/>
      <c r="LN160" s="4"/>
      <c r="LO160" s="4"/>
      <c r="LP160" s="4"/>
      <c r="LQ160" s="4"/>
      <c r="LR160" s="4"/>
      <c r="LS160" s="4"/>
      <c r="LT160" s="4"/>
      <c r="LU160" s="4"/>
      <c r="LV160" s="4"/>
      <c r="LW160" s="4"/>
      <c r="LX160" s="4"/>
      <c r="LY160" s="4"/>
      <c r="LZ160" s="4"/>
      <c r="MA160" s="4"/>
      <c r="MB160" s="4"/>
      <c r="MC160" s="4"/>
      <c r="MD160" s="4"/>
      <c r="ME160" s="4"/>
      <c r="MF160" s="4"/>
      <c r="MG160" s="4"/>
      <c r="MH160" s="4"/>
      <c r="MI160" s="4"/>
      <c r="MJ160" s="4"/>
      <c r="MK160" s="4"/>
      <c r="ML160" s="4"/>
      <c r="MM160" s="4"/>
      <c r="MN160" s="4"/>
      <c r="MO160" s="4"/>
      <c r="MP160" s="4"/>
      <c r="MQ160" s="4"/>
      <c r="MR160" s="4"/>
      <c r="MS160" s="4"/>
      <c r="MT160" s="4"/>
      <c r="MU160" s="4"/>
      <c r="MV160" s="4"/>
      <c r="MW160" s="4"/>
      <c r="MX160" s="4"/>
      <c r="MY160" s="4"/>
      <c r="MZ160" s="4"/>
      <c r="NA160" s="4"/>
      <c r="NB160" s="4"/>
      <c r="NC160" s="4"/>
      <c r="ND160" s="4"/>
      <c r="NE160" s="4"/>
      <c r="NF160" s="4"/>
      <c r="NG160" s="4"/>
      <c r="NH160" s="4"/>
      <c r="NI160" s="4"/>
      <c r="NJ160" s="4"/>
      <c r="NK160" s="4"/>
      <c r="NL160" s="4"/>
      <c r="NM160" s="4"/>
      <c r="NN160" s="4"/>
      <c r="NO160" s="4"/>
      <c r="NP160" s="4"/>
      <c r="NQ160" s="4"/>
      <c r="NR160" s="4"/>
      <c r="NS160" s="4"/>
      <c r="NT160" s="4"/>
      <c r="NU160" s="4"/>
      <c r="NV160" s="4"/>
      <c r="NW160" s="4"/>
      <c r="NX160" s="4"/>
      <c r="NY160" s="4"/>
      <c r="NZ160" s="4"/>
      <c r="OA160" s="4"/>
      <c r="OB160" s="4"/>
      <c r="OC160" s="4"/>
      <c r="OD160" s="4"/>
      <c r="OE160" s="4"/>
      <c r="OF160" s="4"/>
      <c r="OG160" s="4"/>
      <c r="OH160" s="4"/>
      <c r="OI160" s="4"/>
      <c r="OJ160" s="4"/>
      <c r="OK160" s="4"/>
      <c r="OL160" s="4"/>
      <c r="OM160" s="4"/>
      <c r="ON160" s="4"/>
      <c r="OO160" s="4"/>
      <c r="OP160" s="4"/>
      <c r="OQ160" s="4"/>
      <c r="OR160" s="4"/>
      <c r="OS160" s="4"/>
      <c r="OT160" s="4"/>
      <c r="OU160" s="4"/>
      <c r="OV160" s="4"/>
      <c r="OW160" s="4"/>
      <c r="OX160" s="4"/>
      <c r="OY160" s="4"/>
      <c r="OZ160" s="4"/>
      <c r="PA160" s="4"/>
      <c r="PB160" s="4"/>
      <c r="PC160" s="4"/>
      <c r="PD160" s="4"/>
      <c r="PE160" s="4"/>
      <c r="PF160" s="4"/>
      <c r="PG160" s="4"/>
      <c r="PH160" s="4"/>
      <c r="PI160" s="4"/>
      <c r="PJ160" s="4"/>
      <c r="PK160" s="4"/>
      <c r="PL160" s="4"/>
      <c r="PM160" s="4"/>
      <c r="PN160" s="4"/>
      <c r="PO160" s="4"/>
      <c r="PP160" s="4"/>
      <c r="PQ160" s="4"/>
      <c r="PR160" s="4"/>
      <c r="PS160" s="4"/>
      <c r="PT160" s="4"/>
      <c r="PU160" s="4"/>
      <c r="PV160" s="4"/>
      <c r="PW160" s="4"/>
      <c r="PX160" s="4"/>
      <c r="PY160" s="4"/>
      <c r="PZ160" s="4"/>
      <c r="QA160" s="4"/>
      <c r="QB160" s="4"/>
      <c r="QC160" s="4"/>
      <c r="QD160" s="4"/>
      <c r="QE160" s="4"/>
      <c r="QF160" s="4"/>
      <c r="QG160" s="4"/>
      <c r="QH160" s="4"/>
      <c r="QI160" s="4"/>
      <c r="QJ160" s="4"/>
      <c r="QK160" s="4"/>
      <c r="QL160" s="4"/>
      <c r="QM160" s="4"/>
      <c r="QN160" s="4"/>
      <c r="QO160" s="4"/>
      <c r="QP160" s="4"/>
      <c r="QQ160" s="4"/>
      <c r="QR160" s="4"/>
      <c r="QS160" s="4"/>
      <c r="QT160" s="4"/>
      <c r="QU160" s="4"/>
      <c r="QV160" s="4"/>
      <c r="QW160" s="4"/>
      <c r="QX160" s="4"/>
      <c r="QY160" s="4"/>
      <c r="QZ160" s="4"/>
      <c r="RA160" s="4"/>
      <c r="RB160" s="4"/>
      <c r="RC160" s="4"/>
      <c r="RD160" s="4"/>
      <c r="RE160" s="4"/>
      <c r="RF160" s="4"/>
      <c r="RG160" s="4"/>
      <c r="RH160" s="4"/>
      <c r="RI160" s="4"/>
      <c r="RJ160" s="4"/>
      <c r="RK160" s="4"/>
      <c r="RL160" s="4"/>
      <c r="RM160" s="4"/>
      <c r="RN160" s="4"/>
      <c r="RO160" s="4"/>
      <c r="RP160" s="4"/>
      <c r="RQ160" s="4"/>
      <c r="RR160" s="4"/>
      <c r="RS160" s="4"/>
      <c r="RT160" s="4"/>
      <c r="RU160" s="4"/>
      <c r="RV160" s="4"/>
      <c r="RW160" s="4"/>
      <c r="RX160" s="4"/>
      <c r="RY160" s="4"/>
      <c r="RZ160" s="4"/>
      <c r="SA160" s="4"/>
      <c r="SB160" s="4"/>
      <c r="SC160" s="4"/>
      <c r="SD160" s="4"/>
      <c r="SE160" s="4"/>
      <c r="SF160" s="4"/>
      <c r="SG160" s="4"/>
      <c r="SH160" s="4"/>
      <c r="SI160" s="4"/>
      <c r="SJ160" s="4"/>
      <c r="SK160" s="4"/>
      <c r="SL160" s="4"/>
      <c r="SM160" s="4"/>
      <c r="SN160" s="4"/>
      <c r="SO160" s="4"/>
      <c r="SP160" s="4"/>
      <c r="SQ160" s="4"/>
      <c r="SR160" s="4"/>
      <c r="SS160" s="4"/>
      <c r="ST160" s="4"/>
      <c r="SU160" s="4"/>
      <c r="SV160" s="4"/>
      <c r="SW160" s="4"/>
      <c r="SX160" s="4"/>
      <c r="SY160" s="4"/>
      <c r="SZ160" s="4"/>
      <c r="TA160" s="4"/>
      <c r="TB160" s="4"/>
      <c r="TC160" s="4"/>
      <c r="TD160" s="4"/>
      <c r="TE160" s="4"/>
    </row>
    <row r="161" spans="1:525" ht="101.25" customHeight="1" x14ac:dyDescent="0.25">
      <c r="A161" s="34" t="s">
        <v>1120</v>
      </c>
      <c r="B161" s="54" t="s">
        <v>950</v>
      </c>
      <c r="C161" s="2" t="s">
        <v>965</v>
      </c>
      <c r="D161" s="56" t="s">
        <v>77</v>
      </c>
      <c r="E161" s="54" t="s">
        <v>941</v>
      </c>
      <c r="F161" s="54" t="s">
        <v>102</v>
      </c>
      <c r="G161" s="54" t="s">
        <v>548</v>
      </c>
      <c r="H161" s="55" t="s">
        <v>549</v>
      </c>
      <c r="I161" s="55" t="s">
        <v>883</v>
      </c>
      <c r="J161" s="55" t="s">
        <v>27</v>
      </c>
      <c r="K161" s="55" t="s">
        <v>927</v>
      </c>
      <c r="L161" s="57">
        <v>67495.740000000005</v>
      </c>
      <c r="M161" s="58">
        <f>L161*1.25</f>
        <v>84369.675000000003</v>
      </c>
      <c r="N161" s="59"/>
      <c r="O161" s="55" t="s">
        <v>24</v>
      </c>
      <c r="P161" s="16"/>
      <c r="Q161" s="16"/>
      <c r="R161" s="3"/>
      <c r="S161" s="3"/>
      <c r="T161" s="10"/>
      <c r="U161" s="10"/>
      <c r="V161" s="10"/>
    </row>
    <row r="162" spans="1:525" s="37" customFormat="1" ht="85.5" customHeight="1" x14ac:dyDescent="0.25">
      <c r="A162" s="34" t="s">
        <v>1121</v>
      </c>
      <c r="B162" s="3" t="s">
        <v>855</v>
      </c>
      <c r="C162" s="2" t="s">
        <v>856</v>
      </c>
      <c r="D162" s="17" t="s">
        <v>857</v>
      </c>
      <c r="E162" s="3"/>
      <c r="F162" s="3" t="s">
        <v>42</v>
      </c>
      <c r="G162" s="3" t="s">
        <v>858</v>
      </c>
      <c r="H162" s="2" t="s">
        <v>1006</v>
      </c>
      <c r="I162" s="2" t="s">
        <v>928</v>
      </c>
      <c r="J162" s="2" t="s">
        <v>27</v>
      </c>
      <c r="K162" s="2" t="s">
        <v>831</v>
      </c>
      <c r="L162" s="16">
        <v>9044.5</v>
      </c>
      <c r="M162" s="13">
        <v>11305.63</v>
      </c>
      <c r="N162" s="12"/>
      <c r="O162" s="2" t="s">
        <v>24</v>
      </c>
      <c r="P162" s="16"/>
      <c r="Q162" s="16"/>
      <c r="R162" s="3"/>
      <c r="S162" s="3"/>
      <c r="T162" s="10"/>
      <c r="U162" s="10"/>
      <c r="V162" s="10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  <c r="IW162" s="4"/>
      <c r="IX162" s="4"/>
      <c r="IY162" s="4"/>
      <c r="IZ162" s="4"/>
      <c r="JA162" s="4"/>
      <c r="JB162" s="4"/>
      <c r="JC162" s="4"/>
      <c r="JD162" s="4"/>
      <c r="JE162" s="4"/>
      <c r="JF162" s="4"/>
      <c r="JG162" s="4"/>
      <c r="JH162" s="4"/>
      <c r="JI162" s="4"/>
      <c r="JJ162" s="4"/>
      <c r="JK162" s="4"/>
      <c r="JL162" s="4"/>
      <c r="JM162" s="4"/>
      <c r="JN162" s="4"/>
      <c r="JO162" s="4"/>
      <c r="JP162" s="4"/>
      <c r="JQ162" s="4"/>
      <c r="JR162" s="4"/>
      <c r="JS162" s="4"/>
      <c r="JT162" s="4"/>
      <c r="JU162" s="4"/>
      <c r="JV162" s="4"/>
      <c r="JW162" s="4"/>
      <c r="JX162" s="4"/>
      <c r="JY162" s="4"/>
      <c r="JZ162" s="4"/>
      <c r="KA162" s="4"/>
      <c r="KB162" s="4"/>
      <c r="KC162" s="4"/>
      <c r="KD162" s="4"/>
      <c r="KE162" s="4"/>
      <c r="KF162" s="4"/>
      <c r="KG162" s="4"/>
      <c r="KH162" s="4"/>
      <c r="KI162" s="4"/>
      <c r="KJ162" s="4"/>
      <c r="KK162" s="4"/>
      <c r="KL162" s="4"/>
      <c r="KM162" s="4"/>
      <c r="KN162" s="4"/>
      <c r="KO162" s="4"/>
      <c r="KP162" s="4"/>
      <c r="KQ162" s="4"/>
      <c r="KR162" s="4"/>
      <c r="KS162" s="4"/>
      <c r="KT162" s="4"/>
      <c r="KU162" s="4"/>
      <c r="KV162" s="4"/>
      <c r="KW162" s="4"/>
      <c r="KX162" s="4"/>
      <c r="KY162" s="4"/>
      <c r="KZ162" s="4"/>
      <c r="LA162" s="4"/>
      <c r="LB162" s="4"/>
      <c r="LC162" s="4"/>
      <c r="LD162" s="4"/>
      <c r="LE162" s="4"/>
      <c r="LF162" s="4"/>
      <c r="LG162" s="4"/>
      <c r="LH162" s="4"/>
      <c r="LI162" s="4"/>
      <c r="LJ162" s="4"/>
      <c r="LK162" s="4"/>
      <c r="LL162" s="4"/>
      <c r="LM162" s="4"/>
      <c r="LN162" s="4"/>
      <c r="LO162" s="4"/>
      <c r="LP162" s="4"/>
      <c r="LQ162" s="4"/>
      <c r="LR162" s="4"/>
      <c r="LS162" s="4"/>
      <c r="LT162" s="4"/>
      <c r="LU162" s="4"/>
      <c r="LV162" s="4"/>
      <c r="LW162" s="4"/>
      <c r="LX162" s="4"/>
      <c r="LY162" s="4"/>
      <c r="LZ162" s="4"/>
      <c r="MA162" s="4"/>
      <c r="MB162" s="4"/>
      <c r="MC162" s="4"/>
      <c r="MD162" s="4"/>
      <c r="ME162" s="4"/>
      <c r="MF162" s="4"/>
      <c r="MG162" s="4"/>
      <c r="MH162" s="4"/>
      <c r="MI162" s="4"/>
      <c r="MJ162" s="4"/>
      <c r="MK162" s="4"/>
      <c r="ML162" s="4"/>
      <c r="MM162" s="4"/>
      <c r="MN162" s="4"/>
      <c r="MO162" s="4"/>
      <c r="MP162" s="4"/>
      <c r="MQ162" s="4"/>
      <c r="MR162" s="4"/>
      <c r="MS162" s="4"/>
      <c r="MT162" s="4"/>
      <c r="MU162" s="4"/>
      <c r="MV162" s="4"/>
      <c r="MW162" s="4"/>
      <c r="MX162" s="4"/>
      <c r="MY162" s="4"/>
      <c r="MZ162" s="4"/>
      <c r="NA162" s="4"/>
      <c r="NB162" s="4"/>
      <c r="NC162" s="4"/>
      <c r="ND162" s="4"/>
      <c r="NE162" s="4"/>
      <c r="NF162" s="4"/>
      <c r="NG162" s="4"/>
      <c r="NH162" s="4"/>
      <c r="NI162" s="4"/>
      <c r="NJ162" s="4"/>
      <c r="NK162" s="4"/>
      <c r="NL162" s="4"/>
      <c r="NM162" s="4"/>
      <c r="NN162" s="4"/>
      <c r="NO162" s="4"/>
      <c r="NP162" s="4"/>
      <c r="NQ162" s="4"/>
      <c r="NR162" s="4"/>
      <c r="NS162" s="4"/>
      <c r="NT162" s="4"/>
      <c r="NU162" s="4"/>
      <c r="NV162" s="4"/>
      <c r="NW162" s="4"/>
      <c r="NX162" s="4"/>
      <c r="NY162" s="4"/>
      <c r="NZ162" s="4"/>
      <c r="OA162" s="4"/>
      <c r="OB162" s="4"/>
      <c r="OC162" s="4"/>
      <c r="OD162" s="4"/>
      <c r="OE162" s="4"/>
      <c r="OF162" s="4"/>
      <c r="OG162" s="4"/>
      <c r="OH162" s="4"/>
      <c r="OI162" s="4"/>
      <c r="OJ162" s="4"/>
      <c r="OK162" s="4"/>
      <c r="OL162" s="4"/>
      <c r="OM162" s="4"/>
      <c r="ON162" s="4"/>
      <c r="OO162" s="4"/>
      <c r="OP162" s="4"/>
      <c r="OQ162" s="4"/>
      <c r="OR162" s="4"/>
      <c r="OS162" s="4"/>
      <c r="OT162" s="4"/>
      <c r="OU162" s="4"/>
      <c r="OV162" s="4"/>
      <c r="OW162" s="4"/>
      <c r="OX162" s="4"/>
      <c r="OY162" s="4"/>
      <c r="OZ162" s="4"/>
      <c r="PA162" s="4"/>
      <c r="PB162" s="4"/>
      <c r="PC162" s="4"/>
      <c r="PD162" s="4"/>
      <c r="PE162" s="4"/>
      <c r="PF162" s="4"/>
      <c r="PG162" s="4"/>
      <c r="PH162" s="4"/>
      <c r="PI162" s="4"/>
      <c r="PJ162" s="4"/>
      <c r="PK162" s="4"/>
      <c r="PL162" s="4"/>
      <c r="PM162" s="4"/>
      <c r="PN162" s="4"/>
      <c r="PO162" s="4"/>
      <c r="PP162" s="4"/>
      <c r="PQ162" s="4"/>
      <c r="PR162" s="4"/>
      <c r="PS162" s="4"/>
      <c r="PT162" s="4"/>
      <c r="PU162" s="4"/>
      <c r="PV162" s="4"/>
      <c r="PW162" s="4"/>
      <c r="PX162" s="4"/>
      <c r="PY162" s="4"/>
      <c r="PZ162" s="4"/>
      <c r="QA162" s="4"/>
      <c r="QB162" s="4"/>
      <c r="QC162" s="4"/>
      <c r="QD162" s="4"/>
      <c r="QE162" s="4"/>
      <c r="QF162" s="4"/>
      <c r="QG162" s="4"/>
      <c r="QH162" s="4"/>
      <c r="QI162" s="4"/>
      <c r="QJ162" s="4"/>
      <c r="QK162" s="4"/>
      <c r="QL162" s="4"/>
      <c r="QM162" s="4"/>
      <c r="QN162" s="4"/>
      <c r="QO162" s="4"/>
      <c r="QP162" s="4"/>
      <c r="QQ162" s="4"/>
      <c r="QR162" s="4"/>
      <c r="QS162" s="4"/>
      <c r="QT162" s="4"/>
      <c r="QU162" s="4"/>
      <c r="QV162" s="4"/>
      <c r="QW162" s="4"/>
      <c r="QX162" s="4"/>
      <c r="QY162" s="4"/>
      <c r="QZ162" s="4"/>
      <c r="RA162" s="4"/>
      <c r="RB162" s="4"/>
      <c r="RC162" s="4"/>
      <c r="RD162" s="4"/>
      <c r="RE162" s="4"/>
      <c r="RF162" s="4"/>
      <c r="RG162" s="4"/>
      <c r="RH162" s="4"/>
      <c r="RI162" s="4"/>
      <c r="RJ162" s="4"/>
      <c r="RK162" s="4"/>
      <c r="RL162" s="4"/>
      <c r="RM162" s="4"/>
      <c r="RN162" s="4"/>
      <c r="RO162" s="4"/>
      <c r="RP162" s="4"/>
      <c r="RQ162" s="4"/>
      <c r="RR162" s="4"/>
      <c r="RS162" s="4"/>
      <c r="RT162" s="4"/>
      <c r="RU162" s="4"/>
      <c r="RV162" s="4"/>
      <c r="RW162" s="4"/>
      <c r="RX162" s="4"/>
      <c r="RY162" s="4"/>
      <c r="RZ162" s="4"/>
      <c r="SA162" s="4"/>
      <c r="SB162" s="4"/>
      <c r="SC162" s="4"/>
      <c r="SD162" s="4"/>
      <c r="SE162" s="4"/>
      <c r="SF162" s="4"/>
      <c r="SG162" s="4"/>
      <c r="SH162" s="4"/>
      <c r="SI162" s="4"/>
      <c r="SJ162" s="4"/>
      <c r="SK162" s="4"/>
      <c r="SL162" s="4"/>
      <c r="SM162" s="4"/>
      <c r="SN162" s="4"/>
      <c r="SO162" s="4"/>
      <c r="SP162" s="4"/>
      <c r="SQ162" s="4"/>
      <c r="SR162" s="4"/>
      <c r="SS162" s="4"/>
      <c r="ST162" s="4"/>
      <c r="SU162" s="4"/>
      <c r="SV162" s="4"/>
      <c r="SW162" s="4"/>
      <c r="SX162" s="4"/>
      <c r="SY162" s="4"/>
      <c r="SZ162" s="4"/>
      <c r="TA162" s="4"/>
      <c r="TB162" s="4"/>
      <c r="TC162" s="4"/>
      <c r="TD162" s="4"/>
      <c r="TE162" s="4"/>
    </row>
    <row r="163" spans="1:525" ht="75" customHeight="1" x14ac:dyDescent="0.25">
      <c r="A163" s="34" t="s">
        <v>1122</v>
      </c>
      <c r="B163" s="54" t="s">
        <v>952</v>
      </c>
      <c r="C163" s="55" t="s">
        <v>895</v>
      </c>
      <c r="D163" s="56" t="s">
        <v>937</v>
      </c>
      <c r="E163" s="54" t="s">
        <v>894</v>
      </c>
      <c r="F163" s="54" t="s">
        <v>102</v>
      </c>
      <c r="G163" s="54" t="s">
        <v>938</v>
      </c>
      <c r="H163" s="55">
        <v>98869260762</v>
      </c>
      <c r="I163" s="55" t="s">
        <v>930</v>
      </c>
      <c r="J163" s="55" t="s">
        <v>27</v>
      </c>
      <c r="K163" s="55" t="s">
        <v>955</v>
      </c>
      <c r="L163" s="57">
        <v>1769.95</v>
      </c>
      <c r="M163" s="58">
        <f>L163*1.25</f>
        <v>2212.4375</v>
      </c>
      <c r="N163" s="59"/>
      <c r="O163" s="55" t="s">
        <v>24</v>
      </c>
      <c r="P163" s="16"/>
      <c r="Q163" s="16"/>
      <c r="R163" s="3"/>
      <c r="S163" s="3"/>
      <c r="T163" s="10"/>
      <c r="U163" s="10"/>
      <c r="V163" s="10"/>
    </row>
    <row r="164" spans="1:525" ht="75" customHeight="1" x14ac:dyDescent="0.25">
      <c r="A164" s="34" t="s">
        <v>1123</v>
      </c>
      <c r="B164" s="54" t="s">
        <v>951</v>
      </c>
      <c r="C164" s="55" t="s">
        <v>895</v>
      </c>
      <c r="D164" s="56" t="s">
        <v>937</v>
      </c>
      <c r="E164" s="54" t="s">
        <v>894</v>
      </c>
      <c r="F164" s="54" t="s">
        <v>102</v>
      </c>
      <c r="G164" s="54" t="s">
        <v>936</v>
      </c>
      <c r="H164" s="55">
        <v>91676835</v>
      </c>
      <c r="I164" s="55" t="s">
        <v>930</v>
      </c>
      <c r="J164" s="55" t="s">
        <v>27</v>
      </c>
      <c r="K164" s="55" t="s">
        <v>956</v>
      </c>
      <c r="L164" s="57">
        <v>14164.34</v>
      </c>
      <c r="M164" s="58">
        <f>L164*1.25</f>
        <v>17705.424999999999</v>
      </c>
      <c r="N164" s="59"/>
      <c r="O164" s="55" t="s">
        <v>24</v>
      </c>
      <c r="P164" s="16"/>
      <c r="Q164" s="16"/>
      <c r="R164" s="3"/>
      <c r="S164" s="3"/>
      <c r="T164" s="10"/>
      <c r="U164" s="10"/>
    </row>
    <row r="165" spans="1:525" ht="100.5" customHeight="1" x14ac:dyDescent="0.25">
      <c r="A165" s="34" t="s">
        <v>1124</v>
      </c>
      <c r="B165" s="54" t="s">
        <v>966</v>
      </c>
      <c r="C165" s="55" t="s">
        <v>886</v>
      </c>
      <c r="D165" s="56" t="s">
        <v>885</v>
      </c>
      <c r="E165" s="54" t="s">
        <v>884</v>
      </c>
      <c r="F165" s="54" t="s">
        <v>102</v>
      </c>
      <c r="G165" s="54" t="s">
        <v>929</v>
      </c>
      <c r="H165" s="55">
        <v>49717181965</v>
      </c>
      <c r="I165" s="55" t="s">
        <v>930</v>
      </c>
      <c r="J165" s="55" t="s">
        <v>27</v>
      </c>
      <c r="K165" s="55" t="s">
        <v>957</v>
      </c>
      <c r="L165" s="57">
        <v>17455.349999999999</v>
      </c>
      <c r="M165" s="58">
        <f t="shared" ref="M165:M167" si="16">L165*1.25</f>
        <v>21819.1875</v>
      </c>
      <c r="N165" s="59"/>
      <c r="O165" s="55" t="s">
        <v>24</v>
      </c>
      <c r="P165" s="16"/>
      <c r="Q165" s="16"/>
      <c r="R165" s="3"/>
      <c r="S165" s="3"/>
      <c r="T165" s="10"/>
      <c r="U165" s="10"/>
    </row>
    <row r="166" spans="1:525" ht="75" customHeight="1" x14ac:dyDescent="0.25">
      <c r="A166" s="34" t="s">
        <v>1125</v>
      </c>
      <c r="B166" s="54" t="s">
        <v>953</v>
      </c>
      <c r="C166" s="55" t="s">
        <v>872</v>
      </c>
      <c r="D166" s="56" t="s">
        <v>873</v>
      </c>
      <c r="E166" s="54" t="s">
        <v>871</v>
      </c>
      <c r="F166" s="54" t="s">
        <v>102</v>
      </c>
      <c r="G166" s="54" t="s">
        <v>931</v>
      </c>
      <c r="H166" s="55">
        <v>79480949789</v>
      </c>
      <c r="I166" s="55" t="s">
        <v>935</v>
      </c>
      <c r="J166" s="55" t="s">
        <v>27</v>
      </c>
      <c r="K166" s="55" t="s">
        <v>958</v>
      </c>
      <c r="L166" s="57">
        <v>14495.25</v>
      </c>
      <c r="M166" s="58">
        <f t="shared" si="16"/>
        <v>18119.0625</v>
      </c>
      <c r="N166" s="59"/>
      <c r="O166" s="55" t="s">
        <v>24</v>
      </c>
      <c r="P166" s="16"/>
      <c r="Q166" s="16"/>
      <c r="R166" s="3"/>
      <c r="S166" s="3"/>
      <c r="T166" s="10"/>
      <c r="U166" s="10"/>
    </row>
    <row r="167" spans="1:525" ht="75" customHeight="1" x14ac:dyDescent="0.25">
      <c r="A167" s="34" t="s">
        <v>1126</v>
      </c>
      <c r="B167" s="54" t="s">
        <v>954</v>
      </c>
      <c r="C167" s="55" t="s">
        <v>872</v>
      </c>
      <c r="D167" s="56" t="s">
        <v>873</v>
      </c>
      <c r="E167" s="54" t="s">
        <v>871</v>
      </c>
      <c r="F167" s="54" t="s">
        <v>102</v>
      </c>
      <c r="G167" s="54" t="s">
        <v>932</v>
      </c>
      <c r="H167" s="55">
        <v>46785414954</v>
      </c>
      <c r="I167" s="55" t="s">
        <v>935</v>
      </c>
      <c r="J167" s="55" t="s">
        <v>27</v>
      </c>
      <c r="K167" s="55" t="s">
        <v>959</v>
      </c>
      <c r="L167" s="57">
        <v>4857.6499999999996</v>
      </c>
      <c r="M167" s="58">
        <f t="shared" si="16"/>
        <v>6072.0625</v>
      </c>
      <c r="N167" s="59"/>
      <c r="O167" s="55" t="s">
        <v>24</v>
      </c>
      <c r="P167" s="16"/>
      <c r="Q167" s="16"/>
      <c r="R167" s="3"/>
      <c r="S167" s="3"/>
      <c r="T167" s="10"/>
      <c r="U167" s="10"/>
    </row>
    <row r="168" spans="1:525" s="41" customFormat="1" ht="93" customHeight="1" x14ac:dyDescent="0.25">
      <c r="A168" s="34" t="s">
        <v>1127</v>
      </c>
      <c r="B168" s="60" t="s">
        <v>942</v>
      </c>
      <c r="C168" s="2" t="s">
        <v>651</v>
      </c>
      <c r="D168" s="17" t="s">
        <v>77</v>
      </c>
      <c r="E168" s="3" t="s">
        <v>652</v>
      </c>
      <c r="F168" s="3" t="s">
        <v>102</v>
      </c>
      <c r="G168" s="3" t="s">
        <v>497</v>
      </c>
      <c r="H168" s="2">
        <v>30293478878</v>
      </c>
      <c r="I168" s="2" t="s">
        <v>935</v>
      </c>
      <c r="J168" s="2" t="s">
        <v>27</v>
      </c>
      <c r="K168" s="2" t="s">
        <v>960</v>
      </c>
      <c r="L168" s="16">
        <v>12993.82</v>
      </c>
      <c r="M168" s="13">
        <f t="shared" ref="M168:M173" si="17">L168*1.25</f>
        <v>16242.275</v>
      </c>
      <c r="N168" s="12"/>
      <c r="O168" s="2" t="s">
        <v>24</v>
      </c>
      <c r="P168" s="16"/>
      <c r="Q168" s="16"/>
      <c r="R168" s="3"/>
      <c r="S168" s="3"/>
      <c r="T168" s="40"/>
      <c r="U168" s="40"/>
    </row>
    <row r="169" spans="1:525" ht="103.5" customHeight="1" x14ac:dyDescent="0.25">
      <c r="A169" s="34" t="s">
        <v>1128</v>
      </c>
      <c r="B169" s="22" t="s">
        <v>948</v>
      </c>
      <c r="C169" s="23" t="s">
        <v>920</v>
      </c>
      <c r="D169" s="31" t="s">
        <v>19</v>
      </c>
      <c r="E169" s="22" t="s">
        <v>919</v>
      </c>
      <c r="F169" s="22" t="s">
        <v>21</v>
      </c>
      <c r="G169" s="22" t="s">
        <v>949</v>
      </c>
      <c r="H169" s="23" t="s">
        <v>1005</v>
      </c>
      <c r="I169" s="32" t="s">
        <v>947</v>
      </c>
      <c r="J169" s="32" t="s">
        <v>287</v>
      </c>
      <c r="K169" s="32" t="s">
        <v>961</v>
      </c>
      <c r="L169" s="30">
        <v>16879.2</v>
      </c>
      <c r="M169" s="28">
        <f t="shared" si="17"/>
        <v>21099</v>
      </c>
      <c r="N169" s="29"/>
      <c r="O169" s="23" t="s">
        <v>24</v>
      </c>
      <c r="P169" s="30"/>
      <c r="Q169" s="30"/>
      <c r="R169" s="22"/>
      <c r="S169" s="22"/>
      <c r="T169" s="10"/>
      <c r="U169" s="10"/>
    </row>
    <row r="170" spans="1:525" s="10" customFormat="1" ht="127.5" customHeight="1" x14ac:dyDescent="0.25">
      <c r="A170" s="34" t="s">
        <v>1129</v>
      </c>
      <c r="B170" s="3" t="s">
        <v>964</v>
      </c>
      <c r="C170" s="2" t="s">
        <v>943</v>
      </c>
      <c r="D170" s="17" t="s">
        <v>19</v>
      </c>
      <c r="E170" s="3" t="s">
        <v>944</v>
      </c>
      <c r="F170" s="3" t="s">
        <v>102</v>
      </c>
      <c r="G170" s="3" t="s">
        <v>945</v>
      </c>
      <c r="H170" s="2" t="s">
        <v>946</v>
      </c>
      <c r="I170" s="7" t="s">
        <v>947</v>
      </c>
      <c r="J170" s="2" t="s">
        <v>27</v>
      </c>
      <c r="K170" s="7" t="s">
        <v>962</v>
      </c>
      <c r="L170" s="16">
        <v>15996</v>
      </c>
      <c r="M170" s="13">
        <f t="shared" si="17"/>
        <v>19995</v>
      </c>
      <c r="N170" s="12"/>
      <c r="O170" s="2" t="s">
        <v>24</v>
      </c>
      <c r="P170" s="16"/>
      <c r="Q170" s="16"/>
      <c r="R170" s="3"/>
      <c r="S170" s="3"/>
    </row>
    <row r="171" spans="1:525" ht="99.75" customHeight="1" x14ac:dyDescent="0.25">
      <c r="A171" s="34" t="s">
        <v>1130</v>
      </c>
      <c r="B171" s="3" t="s">
        <v>972</v>
      </c>
      <c r="C171" s="2" t="s">
        <v>895</v>
      </c>
      <c r="D171" s="17" t="s">
        <v>937</v>
      </c>
      <c r="E171" s="3" t="s">
        <v>894</v>
      </c>
      <c r="F171" s="3" t="s">
        <v>102</v>
      </c>
      <c r="G171" s="3" t="s">
        <v>971</v>
      </c>
      <c r="H171" s="2" t="s">
        <v>328</v>
      </c>
      <c r="I171" s="7" t="s">
        <v>947</v>
      </c>
      <c r="J171" s="7" t="s">
        <v>27</v>
      </c>
      <c r="K171" s="7" t="s">
        <v>967</v>
      </c>
      <c r="L171" s="16">
        <v>6449.63</v>
      </c>
      <c r="M171" s="13">
        <f t="shared" si="17"/>
        <v>8062.0375000000004</v>
      </c>
      <c r="N171" s="12"/>
      <c r="O171" s="2" t="s">
        <v>24</v>
      </c>
      <c r="P171" s="16"/>
      <c r="Q171" s="16"/>
      <c r="R171" s="3"/>
      <c r="S171" s="3"/>
      <c r="T171" s="10"/>
      <c r="U171" s="10"/>
    </row>
    <row r="172" spans="1:525" s="41" customFormat="1" ht="75" customHeight="1" x14ac:dyDescent="0.25">
      <c r="A172" s="34" t="s">
        <v>1131</v>
      </c>
      <c r="B172" s="3" t="s">
        <v>925</v>
      </c>
      <c r="C172" s="2" t="s">
        <v>555</v>
      </c>
      <c r="D172" s="17" t="s">
        <v>879</v>
      </c>
      <c r="E172" s="3"/>
      <c r="F172" s="3" t="s">
        <v>42</v>
      </c>
      <c r="G172" s="3" t="s">
        <v>880</v>
      </c>
      <c r="H172" s="2" t="s">
        <v>881</v>
      </c>
      <c r="I172" s="2" t="s">
        <v>924</v>
      </c>
      <c r="J172" s="2" t="s">
        <v>70</v>
      </c>
      <c r="K172" s="2" t="s">
        <v>877</v>
      </c>
      <c r="L172" s="16">
        <v>11775</v>
      </c>
      <c r="M172" s="13">
        <f t="shared" si="17"/>
        <v>14718.75</v>
      </c>
      <c r="N172" s="12"/>
      <c r="O172" s="2" t="s">
        <v>24</v>
      </c>
      <c r="P172" s="16"/>
      <c r="Q172" s="16"/>
      <c r="R172" s="3"/>
      <c r="S172" s="3"/>
      <c r="T172" s="40"/>
      <c r="U172" s="40"/>
    </row>
    <row r="173" spans="1:525" ht="100.5" customHeight="1" x14ac:dyDescent="0.25">
      <c r="A173" s="34" t="s">
        <v>1132</v>
      </c>
      <c r="B173" s="3" t="s">
        <v>969</v>
      </c>
      <c r="C173" s="2" t="s">
        <v>895</v>
      </c>
      <c r="D173" s="17" t="s">
        <v>937</v>
      </c>
      <c r="E173" s="3" t="s">
        <v>894</v>
      </c>
      <c r="F173" s="3" t="s">
        <v>102</v>
      </c>
      <c r="G173" s="3" t="s">
        <v>968</v>
      </c>
      <c r="H173" s="2" t="s">
        <v>881</v>
      </c>
      <c r="I173" s="7" t="s">
        <v>970</v>
      </c>
      <c r="J173" s="2" t="s">
        <v>27</v>
      </c>
      <c r="K173" s="7" t="s">
        <v>973</v>
      </c>
      <c r="L173" s="16">
        <v>10887.31</v>
      </c>
      <c r="M173" s="13">
        <f t="shared" si="17"/>
        <v>13609.137499999999</v>
      </c>
      <c r="N173" s="12"/>
      <c r="O173" s="2" t="s">
        <v>24</v>
      </c>
      <c r="P173" s="16"/>
      <c r="Q173" s="16"/>
      <c r="R173" s="3"/>
      <c r="S173" s="3"/>
      <c r="T173" s="10"/>
      <c r="U173" s="10"/>
    </row>
    <row r="174" spans="1:525" s="41" customFormat="1" ht="92.25" customHeight="1" x14ac:dyDescent="0.25">
      <c r="A174" s="34" t="s">
        <v>1133</v>
      </c>
      <c r="B174" s="22" t="s">
        <v>992</v>
      </c>
      <c r="C174" s="23" t="s">
        <v>920</v>
      </c>
      <c r="D174" s="31" t="s">
        <v>19</v>
      </c>
      <c r="E174" s="22" t="s">
        <v>919</v>
      </c>
      <c r="F174" s="22" t="s">
        <v>21</v>
      </c>
      <c r="G174" s="22" t="s">
        <v>949</v>
      </c>
      <c r="H174" s="23" t="s">
        <v>1005</v>
      </c>
      <c r="I174" s="23" t="s">
        <v>991</v>
      </c>
      <c r="J174" s="23" t="s">
        <v>296</v>
      </c>
      <c r="K174" s="23" t="s">
        <v>963</v>
      </c>
      <c r="L174" s="30">
        <v>8439.6</v>
      </c>
      <c r="M174" s="28">
        <f t="shared" ref="M174:M181" si="18">L174*1.25</f>
        <v>10549.5</v>
      </c>
      <c r="N174" s="29"/>
      <c r="O174" s="23" t="s">
        <v>24</v>
      </c>
      <c r="P174" s="30"/>
      <c r="Q174" s="30"/>
      <c r="R174" s="22"/>
      <c r="S174" s="22"/>
      <c r="T174" s="40"/>
      <c r="U174" s="40"/>
    </row>
    <row r="175" spans="1:525" ht="164.25" customHeight="1" x14ac:dyDescent="0.25">
      <c r="A175" s="34" t="s">
        <v>1134</v>
      </c>
      <c r="B175" s="3" t="s">
        <v>978</v>
      </c>
      <c r="C175" s="2" t="s">
        <v>872</v>
      </c>
      <c r="D175" s="17" t="s">
        <v>873</v>
      </c>
      <c r="E175" s="3" t="s">
        <v>871</v>
      </c>
      <c r="F175" s="3" t="s">
        <v>102</v>
      </c>
      <c r="G175" s="3" t="s">
        <v>976</v>
      </c>
      <c r="H175" s="2" t="s">
        <v>977</v>
      </c>
      <c r="I175" s="7" t="s">
        <v>979</v>
      </c>
      <c r="J175" s="7" t="s">
        <v>27</v>
      </c>
      <c r="K175" s="7" t="s">
        <v>975</v>
      </c>
      <c r="L175" s="16">
        <v>18252.75</v>
      </c>
      <c r="M175" s="13">
        <f t="shared" si="18"/>
        <v>22815.9375</v>
      </c>
      <c r="N175" s="12"/>
      <c r="O175" s="2" t="s">
        <v>24</v>
      </c>
      <c r="P175" s="16"/>
      <c r="Q175" s="16"/>
      <c r="R175" s="3"/>
      <c r="S175" s="3"/>
      <c r="T175" s="10"/>
      <c r="U175" s="10"/>
    </row>
    <row r="176" spans="1:525" ht="111" customHeight="1" x14ac:dyDescent="0.25">
      <c r="A176" s="34" t="s">
        <v>1135</v>
      </c>
      <c r="B176" s="22" t="s">
        <v>1004</v>
      </c>
      <c r="C176" s="23" t="s">
        <v>989</v>
      </c>
      <c r="D176" s="31" t="s">
        <v>347</v>
      </c>
      <c r="E176" s="22" t="s">
        <v>990</v>
      </c>
      <c r="F176" s="22" t="s">
        <v>21</v>
      </c>
      <c r="G176" s="22" t="s">
        <v>986</v>
      </c>
      <c r="H176" s="23" t="s">
        <v>1009</v>
      </c>
      <c r="I176" s="23" t="s">
        <v>988</v>
      </c>
      <c r="J176" s="23" t="s">
        <v>987</v>
      </c>
      <c r="K176" s="23" t="s">
        <v>980</v>
      </c>
      <c r="L176" s="30">
        <v>25502</v>
      </c>
      <c r="M176" s="28">
        <f t="shared" si="18"/>
        <v>31877.5</v>
      </c>
      <c r="N176" s="29"/>
      <c r="O176" s="23" t="s">
        <v>24</v>
      </c>
      <c r="P176" s="30"/>
      <c r="Q176" s="30"/>
      <c r="R176" s="22"/>
      <c r="S176" s="22"/>
      <c r="T176" s="10"/>
      <c r="U176" s="10"/>
    </row>
    <row r="177" spans="1:21" ht="69.75" customHeight="1" x14ac:dyDescent="0.25">
      <c r="A177" s="34" t="s">
        <v>1136</v>
      </c>
      <c r="B177" s="3" t="s">
        <v>981</v>
      </c>
      <c r="C177" s="2" t="s">
        <v>982</v>
      </c>
      <c r="D177" s="17" t="s">
        <v>983</v>
      </c>
      <c r="E177" s="3"/>
      <c r="F177" s="3" t="s">
        <v>42</v>
      </c>
      <c r="G177" s="3" t="s">
        <v>921</v>
      </c>
      <c r="H177" s="2" t="s">
        <v>922</v>
      </c>
      <c r="I177" s="7" t="s">
        <v>984</v>
      </c>
      <c r="J177" s="7" t="s">
        <v>70</v>
      </c>
      <c r="K177" s="7" t="s">
        <v>985</v>
      </c>
      <c r="L177" s="16">
        <v>9750</v>
      </c>
      <c r="M177" s="13">
        <f t="shared" si="18"/>
        <v>12187.5</v>
      </c>
      <c r="N177" s="12"/>
      <c r="O177" s="2" t="s">
        <v>24</v>
      </c>
      <c r="P177" s="16"/>
      <c r="Q177" s="16"/>
      <c r="R177" s="3"/>
      <c r="S177" s="3"/>
      <c r="T177" s="10"/>
      <c r="U177" s="10"/>
    </row>
    <row r="178" spans="1:21" ht="67.5" customHeight="1" x14ac:dyDescent="0.25">
      <c r="A178" s="34" t="s">
        <v>1137</v>
      </c>
      <c r="B178" s="3" t="s">
        <v>997</v>
      </c>
      <c r="C178" s="2" t="s">
        <v>895</v>
      </c>
      <c r="D178" s="17" t="s">
        <v>937</v>
      </c>
      <c r="E178" s="3" t="s">
        <v>894</v>
      </c>
      <c r="F178" s="3" t="s">
        <v>102</v>
      </c>
      <c r="G178" s="3" t="s">
        <v>998</v>
      </c>
      <c r="H178" s="2" t="s">
        <v>999</v>
      </c>
      <c r="I178" s="2" t="s">
        <v>995</v>
      </c>
      <c r="J178" s="2" t="s">
        <v>27</v>
      </c>
      <c r="K178" s="2" t="s">
        <v>1000</v>
      </c>
      <c r="L178" s="16">
        <v>1043</v>
      </c>
      <c r="M178" s="13">
        <f t="shared" si="18"/>
        <v>1303.75</v>
      </c>
      <c r="N178" s="12"/>
      <c r="O178" s="2" t="s">
        <v>24</v>
      </c>
      <c r="P178" s="16"/>
      <c r="Q178" s="16"/>
      <c r="R178" s="3"/>
      <c r="S178" s="3"/>
      <c r="T178" s="10"/>
      <c r="U178" s="10"/>
    </row>
    <row r="179" spans="1:21" ht="111" customHeight="1" x14ac:dyDescent="0.25">
      <c r="A179" s="34" t="s">
        <v>1138</v>
      </c>
      <c r="B179" s="3" t="s">
        <v>1016</v>
      </c>
      <c r="C179" s="2" t="s">
        <v>994</v>
      </c>
      <c r="D179" s="17" t="s">
        <v>77</v>
      </c>
      <c r="E179" s="3" t="s">
        <v>993</v>
      </c>
      <c r="F179" s="3" t="s">
        <v>102</v>
      </c>
      <c r="G179" s="3" t="s">
        <v>996</v>
      </c>
      <c r="H179" s="2" t="s">
        <v>44</v>
      </c>
      <c r="I179" s="2" t="s">
        <v>995</v>
      </c>
      <c r="J179" s="2" t="s">
        <v>27</v>
      </c>
      <c r="K179" s="2" t="s">
        <v>1001</v>
      </c>
      <c r="L179" s="16">
        <v>21354.6</v>
      </c>
      <c r="M179" s="13">
        <f t="shared" si="18"/>
        <v>26693.25</v>
      </c>
      <c r="N179" s="12"/>
      <c r="O179" s="2" t="s">
        <v>24</v>
      </c>
      <c r="P179" s="16"/>
      <c r="Q179" s="16"/>
      <c r="R179" s="3"/>
      <c r="S179" s="3"/>
      <c r="T179" s="10"/>
      <c r="U179" s="10"/>
    </row>
    <row r="180" spans="1:21" ht="108.75" customHeight="1" x14ac:dyDescent="0.25">
      <c r="A180" s="34" t="s">
        <v>1139</v>
      </c>
      <c r="B180" s="3" t="s">
        <v>1017</v>
      </c>
      <c r="C180" s="2" t="s">
        <v>994</v>
      </c>
      <c r="D180" s="17" t="s">
        <v>77</v>
      </c>
      <c r="E180" s="3" t="s">
        <v>993</v>
      </c>
      <c r="F180" s="3" t="s">
        <v>102</v>
      </c>
      <c r="G180" s="3" t="s">
        <v>996</v>
      </c>
      <c r="H180" s="2" t="s">
        <v>44</v>
      </c>
      <c r="I180" s="2" t="s">
        <v>995</v>
      </c>
      <c r="J180" s="2" t="s">
        <v>27</v>
      </c>
      <c r="K180" s="2" t="s">
        <v>1002</v>
      </c>
      <c r="L180" s="16">
        <v>5083</v>
      </c>
      <c r="M180" s="13">
        <f t="shared" si="18"/>
        <v>6353.75</v>
      </c>
      <c r="N180" s="12"/>
      <c r="O180" s="2" t="s">
        <v>24</v>
      </c>
      <c r="P180" s="16"/>
      <c r="Q180" s="16"/>
      <c r="R180" s="3"/>
      <c r="S180" s="3"/>
      <c r="T180" s="10"/>
      <c r="U180" s="10"/>
    </row>
    <row r="181" spans="1:21" ht="33.75" customHeight="1" x14ac:dyDescent="0.25">
      <c r="A181" s="34" t="s">
        <v>1140</v>
      </c>
      <c r="B181" s="3" t="s">
        <v>1023</v>
      </c>
      <c r="C181" s="2" t="s">
        <v>1024</v>
      </c>
      <c r="D181" s="17" t="s">
        <v>1025</v>
      </c>
      <c r="E181" s="3"/>
      <c r="F181" s="3" t="s">
        <v>42</v>
      </c>
      <c r="G181" s="3" t="s">
        <v>1049</v>
      </c>
      <c r="H181" s="2" t="s">
        <v>79</v>
      </c>
      <c r="I181" s="2" t="s">
        <v>1026</v>
      </c>
      <c r="J181" s="2" t="s">
        <v>70</v>
      </c>
      <c r="K181" s="2" t="s">
        <v>1219</v>
      </c>
      <c r="L181" s="16">
        <v>3016</v>
      </c>
      <c r="M181" s="13">
        <f t="shared" si="18"/>
        <v>3770</v>
      </c>
      <c r="N181" s="12"/>
      <c r="O181" s="2" t="s">
        <v>24</v>
      </c>
      <c r="P181" s="16"/>
      <c r="Q181" s="16"/>
      <c r="R181" s="3"/>
      <c r="S181" s="3"/>
      <c r="T181" s="10"/>
      <c r="U181" s="10"/>
    </row>
    <row r="182" spans="1:21" s="6" customFormat="1" ht="108" customHeight="1" x14ac:dyDescent="0.25">
      <c r="A182" s="34" t="s">
        <v>1141</v>
      </c>
      <c r="B182" s="22" t="s">
        <v>1029</v>
      </c>
      <c r="C182" s="25" t="s">
        <v>920</v>
      </c>
      <c r="D182" s="24" t="s">
        <v>19</v>
      </c>
      <c r="E182" s="31" t="s">
        <v>919</v>
      </c>
      <c r="F182" s="22" t="s">
        <v>21</v>
      </c>
      <c r="G182" s="22" t="s">
        <v>921</v>
      </c>
      <c r="H182" s="50" t="s">
        <v>922</v>
      </c>
      <c r="I182" s="25" t="s">
        <v>1028</v>
      </c>
      <c r="J182" s="23" t="s">
        <v>296</v>
      </c>
      <c r="K182" s="23" t="s">
        <v>926</v>
      </c>
      <c r="L182" s="28">
        <v>6000</v>
      </c>
      <c r="M182" s="30">
        <f>L182*1.25</f>
        <v>7500</v>
      </c>
      <c r="N182" s="25"/>
      <c r="O182" s="29" t="s">
        <v>24</v>
      </c>
      <c r="P182" s="28"/>
      <c r="Q182" s="30"/>
      <c r="R182" s="22"/>
      <c r="S182" s="22"/>
      <c r="T182" s="49"/>
      <c r="U182" s="49"/>
    </row>
    <row r="183" spans="1:21" s="41" customFormat="1" ht="99.75" customHeight="1" x14ac:dyDescent="0.25">
      <c r="A183" s="34" t="s">
        <v>1142</v>
      </c>
      <c r="B183" s="22" t="s">
        <v>1037</v>
      </c>
      <c r="C183" s="23" t="s">
        <v>989</v>
      </c>
      <c r="D183" s="31" t="s">
        <v>347</v>
      </c>
      <c r="E183" s="22" t="s">
        <v>990</v>
      </c>
      <c r="F183" s="22" t="s">
        <v>21</v>
      </c>
      <c r="G183" s="22" t="s">
        <v>986</v>
      </c>
      <c r="H183" s="23" t="s">
        <v>1009</v>
      </c>
      <c r="I183" s="23" t="s">
        <v>1036</v>
      </c>
      <c r="J183" s="23" t="s">
        <v>27</v>
      </c>
      <c r="K183" s="61" t="s">
        <v>1003</v>
      </c>
      <c r="L183" s="30">
        <v>12751</v>
      </c>
      <c r="M183" s="28">
        <f>L183*1.25</f>
        <v>15938.75</v>
      </c>
      <c r="N183" s="29"/>
      <c r="O183" s="23" t="s">
        <v>24</v>
      </c>
      <c r="P183" s="30"/>
      <c r="Q183" s="30"/>
      <c r="R183" s="22"/>
      <c r="S183" s="22"/>
      <c r="T183" s="40"/>
      <c r="U183" s="40"/>
    </row>
    <row r="184" spans="1:21" s="41" customFormat="1" ht="108" customHeight="1" x14ac:dyDescent="0.25">
      <c r="A184" s="34" t="s">
        <v>1143</v>
      </c>
      <c r="B184" s="22" t="s">
        <v>910</v>
      </c>
      <c r="C184" s="25" t="s">
        <v>905</v>
      </c>
      <c r="D184" s="24" t="s">
        <v>906</v>
      </c>
      <c r="E184" s="31" t="s">
        <v>907</v>
      </c>
      <c r="F184" s="22" t="s">
        <v>908</v>
      </c>
      <c r="G184" s="22" t="s">
        <v>909</v>
      </c>
      <c r="H184" s="50">
        <v>82812328597</v>
      </c>
      <c r="I184" s="25" t="s">
        <v>1036</v>
      </c>
      <c r="J184" s="23" t="s">
        <v>27</v>
      </c>
      <c r="K184" s="23" t="s">
        <v>900</v>
      </c>
      <c r="L184" s="28">
        <v>61361.48</v>
      </c>
      <c r="M184" s="30">
        <v>76701.850000000006</v>
      </c>
      <c r="N184" s="25"/>
      <c r="O184" s="29" t="s">
        <v>24</v>
      </c>
      <c r="P184" s="28"/>
      <c r="Q184" s="30"/>
      <c r="R184" s="22"/>
      <c r="S184" s="22"/>
      <c r="T184" s="40"/>
      <c r="U184" s="40"/>
    </row>
    <row r="185" spans="1:21" s="41" customFormat="1" ht="75" customHeight="1" x14ac:dyDescent="0.25">
      <c r="A185" s="34" t="s">
        <v>1144</v>
      </c>
      <c r="B185" s="3" t="s">
        <v>862</v>
      </c>
      <c r="C185" s="2" t="s">
        <v>825</v>
      </c>
      <c r="D185" s="17" t="s">
        <v>828</v>
      </c>
      <c r="E185" s="3"/>
      <c r="F185" s="3" t="s">
        <v>42</v>
      </c>
      <c r="G185" s="3" t="s">
        <v>827</v>
      </c>
      <c r="H185" s="2" t="s">
        <v>826</v>
      </c>
      <c r="I185" s="2" t="s">
        <v>1038</v>
      </c>
      <c r="J185" s="2" t="s">
        <v>27</v>
      </c>
      <c r="K185" s="2" t="s">
        <v>815</v>
      </c>
      <c r="L185" s="16">
        <v>15054.5</v>
      </c>
      <c r="M185" s="13">
        <v>18818.12</v>
      </c>
      <c r="N185" s="12"/>
      <c r="O185" s="2" t="s">
        <v>24</v>
      </c>
      <c r="P185" s="16"/>
      <c r="Q185" s="16"/>
      <c r="R185" s="3"/>
      <c r="S185" s="3"/>
      <c r="T185" s="40"/>
      <c r="U185" s="40"/>
    </row>
    <row r="186" spans="1:21" ht="93.75" customHeight="1" x14ac:dyDescent="0.25">
      <c r="A186" s="34" t="s">
        <v>1145</v>
      </c>
      <c r="B186" s="3" t="s">
        <v>1041</v>
      </c>
      <c r="C186" s="2" t="s">
        <v>886</v>
      </c>
      <c r="D186" s="17" t="s">
        <v>885</v>
      </c>
      <c r="E186" s="3" t="s">
        <v>884</v>
      </c>
      <c r="F186" s="3" t="s">
        <v>102</v>
      </c>
      <c r="G186" s="3" t="s">
        <v>1039</v>
      </c>
      <c r="H186" s="2" t="s">
        <v>1042</v>
      </c>
      <c r="I186" s="7" t="s">
        <v>1040</v>
      </c>
      <c r="J186" s="7" t="s">
        <v>27</v>
      </c>
      <c r="K186" s="7" t="s">
        <v>1047</v>
      </c>
      <c r="L186" s="16">
        <v>16247.5</v>
      </c>
      <c r="M186" s="13">
        <f>L186*1.25</f>
        <v>20309.375</v>
      </c>
      <c r="N186" s="12"/>
      <c r="O186" s="2" t="s">
        <v>24</v>
      </c>
      <c r="P186" s="16"/>
      <c r="Q186" s="16"/>
      <c r="R186" s="3"/>
      <c r="S186" s="3"/>
      <c r="T186" s="10"/>
      <c r="U186" s="10"/>
    </row>
    <row r="187" spans="1:21" s="41" customFormat="1" ht="75" customHeight="1" x14ac:dyDescent="0.25">
      <c r="A187" s="34" t="s">
        <v>1146</v>
      </c>
      <c r="B187" s="3" t="s">
        <v>1027</v>
      </c>
      <c r="C187" s="2" t="s">
        <v>1019</v>
      </c>
      <c r="D187" s="17" t="s">
        <v>937</v>
      </c>
      <c r="E187" s="3"/>
      <c r="F187" s="3" t="s">
        <v>42</v>
      </c>
      <c r="G187" s="3" t="s">
        <v>1020</v>
      </c>
      <c r="H187" s="2" t="s">
        <v>1021</v>
      </c>
      <c r="I187" s="2" t="s">
        <v>1050</v>
      </c>
      <c r="J187" s="2" t="s">
        <v>27</v>
      </c>
      <c r="K187" s="2" t="s">
        <v>1018</v>
      </c>
      <c r="L187" s="16">
        <v>6325.49</v>
      </c>
      <c r="M187" s="13">
        <v>7906.86</v>
      </c>
      <c r="N187" s="12"/>
      <c r="O187" s="2" t="s">
        <v>24</v>
      </c>
      <c r="P187" s="16"/>
      <c r="Q187" s="16"/>
      <c r="R187" s="3"/>
      <c r="S187" s="3"/>
      <c r="T187" s="40"/>
      <c r="U187" s="40"/>
    </row>
    <row r="188" spans="1:21" s="6" customFormat="1" ht="100.5" customHeight="1" x14ac:dyDescent="0.25">
      <c r="A188" s="34" t="s">
        <v>1147</v>
      </c>
      <c r="B188" s="22" t="s">
        <v>1052</v>
      </c>
      <c r="C188" s="25" t="s">
        <v>29</v>
      </c>
      <c r="D188" s="24" t="s">
        <v>30</v>
      </c>
      <c r="E188" s="31" t="s">
        <v>31</v>
      </c>
      <c r="F188" s="22" t="s">
        <v>21</v>
      </c>
      <c r="G188" s="22" t="s">
        <v>706</v>
      </c>
      <c r="H188" s="23" t="s">
        <v>1011</v>
      </c>
      <c r="I188" s="23" t="s">
        <v>1051</v>
      </c>
      <c r="J188" s="23" t="s">
        <v>27</v>
      </c>
      <c r="K188" s="23" t="s">
        <v>1032</v>
      </c>
      <c r="L188" s="28">
        <v>15860</v>
      </c>
      <c r="M188" s="30">
        <f>L188*1.25</f>
        <v>19825</v>
      </c>
      <c r="N188" s="25"/>
      <c r="O188" s="29" t="s">
        <v>24</v>
      </c>
      <c r="P188" s="28"/>
      <c r="Q188" s="30"/>
      <c r="R188" s="22"/>
      <c r="S188" s="22"/>
      <c r="T188" s="49"/>
      <c r="U188" s="49"/>
    </row>
    <row r="189" spans="1:21" s="6" customFormat="1" ht="100.5" customHeight="1" x14ac:dyDescent="0.25">
      <c r="A189" s="34" t="s">
        <v>1148</v>
      </c>
      <c r="B189" s="3" t="s">
        <v>1053</v>
      </c>
      <c r="C189" s="2" t="s">
        <v>1055</v>
      </c>
      <c r="D189" s="17" t="s">
        <v>1056</v>
      </c>
      <c r="E189" s="3" t="s">
        <v>1061</v>
      </c>
      <c r="F189" s="3" t="s">
        <v>102</v>
      </c>
      <c r="G189" s="3" t="s">
        <v>1057</v>
      </c>
      <c r="H189" s="2" t="s">
        <v>142</v>
      </c>
      <c r="I189" s="7" t="s">
        <v>1058</v>
      </c>
      <c r="J189" s="7" t="s">
        <v>70</v>
      </c>
      <c r="K189" s="7" t="s">
        <v>1048</v>
      </c>
      <c r="L189" s="16">
        <v>178983.59</v>
      </c>
      <c r="M189" s="13">
        <v>223729.49</v>
      </c>
      <c r="N189" s="12"/>
      <c r="O189" s="2" t="s">
        <v>24</v>
      </c>
      <c r="P189" s="13"/>
      <c r="Q189" s="16"/>
      <c r="R189" s="3"/>
      <c r="S189" s="3"/>
      <c r="T189" s="49"/>
      <c r="U189" s="49"/>
    </row>
    <row r="190" spans="1:21" ht="75" customHeight="1" x14ac:dyDescent="0.25">
      <c r="A190" s="34" t="s">
        <v>1149</v>
      </c>
      <c r="B190" s="3" t="s">
        <v>1043</v>
      </c>
      <c r="C190" s="2" t="s">
        <v>1044</v>
      </c>
      <c r="D190" s="17" t="s">
        <v>1045</v>
      </c>
      <c r="E190" s="3"/>
      <c r="F190" s="3" t="s">
        <v>42</v>
      </c>
      <c r="G190" s="3" t="s">
        <v>1060</v>
      </c>
      <c r="H190" s="2" t="s">
        <v>1046</v>
      </c>
      <c r="I190" s="2" t="s">
        <v>1059</v>
      </c>
      <c r="J190" s="2" t="s">
        <v>27</v>
      </c>
      <c r="K190" s="43" t="s">
        <v>1035</v>
      </c>
      <c r="L190" s="16">
        <v>12090.74</v>
      </c>
      <c r="M190" s="13">
        <v>15113.43</v>
      </c>
      <c r="N190" s="12"/>
      <c r="O190" s="2" t="s">
        <v>24</v>
      </c>
      <c r="P190" s="16"/>
      <c r="Q190" s="16"/>
      <c r="R190" s="3"/>
      <c r="S190" s="3"/>
      <c r="T190" s="10"/>
    </row>
    <row r="191" spans="1:21" ht="75" customHeight="1" x14ac:dyDescent="0.25">
      <c r="A191" s="34" t="s">
        <v>1150</v>
      </c>
      <c r="B191" s="63" t="s">
        <v>1087</v>
      </c>
      <c r="C191" s="2" t="s">
        <v>1085</v>
      </c>
      <c r="D191" s="17" t="s">
        <v>259</v>
      </c>
      <c r="E191" s="3" t="s">
        <v>1084</v>
      </c>
      <c r="F191" s="3" t="s">
        <v>102</v>
      </c>
      <c r="G191" s="3" t="s">
        <v>1088</v>
      </c>
      <c r="H191" s="2" t="s">
        <v>261</v>
      </c>
      <c r="I191" s="2" t="s">
        <v>1086</v>
      </c>
      <c r="J191" s="2" t="s">
        <v>1089</v>
      </c>
      <c r="K191" s="2" t="s">
        <v>1083</v>
      </c>
      <c r="L191" s="16">
        <v>302486.40000000002</v>
      </c>
      <c r="M191" s="13">
        <f>L191*1.25</f>
        <v>378108</v>
      </c>
      <c r="N191" s="12"/>
      <c r="O191" s="2" t="s">
        <v>24</v>
      </c>
      <c r="P191" s="16"/>
      <c r="Q191" s="16"/>
      <c r="R191" s="3"/>
      <c r="S191" s="3"/>
      <c r="T191" s="10"/>
      <c r="U191" s="10"/>
    </row>
    <row r="192" spans="1:21" ht="106.5" customHeight="1" x14ac:dyDescent="0.25">
      <c r="A192" s="34" t="s">
        <v>1191</v>
      </c>
      <c r="B192" s="22" t="s">
        <v>1063</v>
      </c>
      <c r="C192" s="23"/>
      <c r="D192" s="31"/>
      <c r="E192" s="22"/>
      <c r="F192" s="22" t="s">
        <v>21</v>
      </c>
      <c r="G192" s="22" t="s">
        <v>210</v>
      </c>
      <c r="H192" s="23" t="s">
        <v>211</v>
      </c>
      <c r="I192" s="23" t="s">
        <v>1062</v>
      </c>
      <c r="J192" s="23" t="s">
        <v>296</v>
      </c>
      <c r="K192" s="23" t="s">
        <v>974</v>
      </c>
      <c r="L192" s="30">
        <v>19630.12</v>
      </c>
      <c r="M192" s="28">
        <f>L192*1.25</f>
        <v>24537.649999999998</v>
      </c>
      <c r="N192" s="29"/>
      <c r="O192" s="23" t="s">
        <v>24</v>
      </c>
      <c r="P192" s="30"/>
      <c r="Q192" s="30"/>
      <c r="R192" s="22"/>
      <c r="S192" s="22" t="s">
        <v>137</v>
      </c>
      <c r="T192" s="10"/>
      <c r="U192" s="10"/>
    </row>
    <row r="193" spans="1:21" ht="73.5" customHeight="1" x14ac:dyDescent="0.25">
      <c r="A193" s="34" t="s">
        <v>1192</v>
      </c>
      <c r="B193" s="3" t="s">
        <v>1155</v>
      </c>
      <c r="C193" s="2" t="s">
        <v>895</v>
      </c>
      <c r="D193" s="17" t="s">
        <v>937</v>
      </c>
      <c r="E193" s="3" t="s">
        <v>894</v>
      </c>
      <c r="F193" s="3" t="s">
        <v>102</v>
      </c>
      <c r="G193" s="3" t="s">
        <v>939</v>
      </c>
      <c r="H193" s="2" t="s">
        <v>940</v>
      </c>
      <c r="I193" s="2" t="s">
        <v>1154</v>
      </c>
      <c r="J193" s="2" t="s">
        <v>27</v>
      </c>
      <c r="K193" s="11" t="s">
        <v>1156</v>
      </c>
      <c r="L193" s="16">
        <v>1048</v>
      </c>
      <c r="M193" s="13">
        <v>1310</v>
      </c>
      <c r="N193" s="12"/>
      <c r="O193" s="2" t="s">
        <v>24</v>
      </c>
      <c r="P193" s="16"/>
      <c r="Q193" s="16"/>
      <c r="R193" s="3"/>
      <c r="S193" s="3"/>
      <c r="T193" s="10"/>
      <c r="U193" s="10"/>
    </row>
    <row r="194" spans="1:21" ht="105.75" customHeight="1" x14ac:dyDescent="0.25">
      <c r="A194" s="34" t="s">
        <v>1193</v>
      </c>
      <c r="B194" s="22" t="s">
        <v>1159</v>
      </c>
      <c r="C194" s="23" t="s">
        <v>1160</v>
      </c>
      <c r="D194" s="31" t="s">
        <v>1158</v>
      </c>
      <c r="E194" s="22" t="s">
        <v>1157</v>
      </c>
      <c r="F194" s="22" t="s">
        <v>21</v>
      </c>
      <c r="G194" s="22" t="s">
        <v>1161</v>
      </c>
      <c r="H194" s="23" t="s">
        <v>1162</v>
      </c>
      <c r="I194" s="32" t="s">
        <v>1154</v>
      </c>
      <c r="J194" s="32" t="s">
        <v>287</v>
      </c>
      <c r="K194" s="32" t="s">
        <v>1163</v>
      </c>
      <c r="L194" s="30">
        <v>89638</v>
      </c>
      <c r="M194" s="28">
        <f>L194*1.25</f>
        <v>112047.5</v>
      </c>
      <c r="N194" s="29"/>
      <c r="O194" s="23" t="s">
        <v>24</v>
      </c>
      <c r="P194" s="30"/>
      <c r="Q194" s="30"/>
      <c r="R194" s="22"/>
      <c r="S194" s="22"/>
      <c r="T194" s="10"/>
      <c r="U194" s="10"/>
    </row>
    <row r="195" spans="1:21" ht="105.75" customHeight="1" x14ac:dyDescent="0.25">
      <c r="A195" s="34" t="s">
        <v>1194</v>
      </c>
      <c r="B195" s="22" t="s">
        <v>1153</v>
      </c>
      <c r="C195" s="23" t="s">
        <v>18</v>
      </c>
      <c r="D195" s="24" t="s">
        <v>19</v>
      </c>
      <c r="E195" s="24" t="s">
        <v>20</v>
      </c>
      <c r="F195" s="62" t="s">
        <v>21</v>
      </c>
      <c r="G195" s="22" t="s">
        <v>22</v>
      </c>
      <c r="H195" s="23" t="s">
        <v>23</v>
      </c>
      <c r="I195" s="23" t="s">
        <v>1165</v>
      </c>
      <c r="J195" s="23" t="s">
        <v>296</v>
      </c>
      <c r="K195" s="23" t="s">
        <v>1070</v>
      </c>
      <c r="L195" s="30">
        <v>6600</v>
      </c>
      <c r="M195" s="28">
        <f t="shared" ref="M195" si="19">L195*1.25</f>
        <v>8250</v>
      </c>
      <c r="N195" s="29"/>
      <c r="O195" s="23" t="s">
        <v>24</v>
      </c>
      <c r="P195" s="30"/>
      <c r="Q195" s="30"/>
      <c r="R195" s="22"/>
      <c r="S195" s="22"/>
      <c r="T195" s="10"/>
      <c r="U195" s="10"/>
    </row>
    <row r="196" spans="1:21" ht="55.5" customHeight="1" x14ac:dyDescent="0.25">
      <c r="A196" s="34" t="s">
        <v>1195</v>
      </c>
      <c r="B196" s="3" t="s">
        <v>1096</v>
      </c>
      <c r="C196" s="2" t="s">
        <v>1097</v>
      </c>
      <c r="D196" s="17" t="s">
        <v>1098</v>
      </c>
      <c r="E196" s="17"/>
      <c r="F196" s="3" t="s">
        <v>42</v>
      </c>
      <c r="G196" s="3" t="s">
        <v>435</v>
      </c>
      <c r="H196" s="2" t="s">
        <v>79</v>
      </c>
      <c r="I196" s="2" t="s">
        <v>1099</v>
      </c>
      <c r="J196" s="2" t="s">
        <v>330</v>
      </c>
      <c r="K196" s="2" t="s">
        <v>1100</v>
      </c>
      <c r="L196" s="16">
        <v>10800</v>
      </c>
      <c r="M196" s="13">
        <f>L196*1.25</f>
        <v>13500</v>
      </c>
      <c r="N196" s="12"/>
      <c r="O196" s="2" t="s">
        <v>24</v>
      </c>
      <c r="P196" s="16"/>
      <c r="Q196" s="16"/>
      <c r="R196" s="3"/>
      <c r="S196" s="3"/>
      <c r="T196" s="10"/>
      <c r="U196" s="10"/>
    </row>
    <row r="197" spans="1:21" s="6" customFormat="1" ht="119.25" customHeight="1" x14ac:dyDescent="0.25">
      <c r="A197" s="34" t="s">
        <v>1196</v>
      </c>
      <c r="B197" s="22" t="s">
        <v>1092</v>
      </c>
      <c r="C197" s="25" t="s">
        <v>29</v>
      </c>
      <c r="D197" s="24" t="s">
        <v>30</v>
      </c>
      <c r="E197" s="31" t="s">
        <v>31</v>
      </c>
      <c r="F197" s="22" t="s">
        <v>21</v>
      </c>
      <c r="G197" s="22" t="s">
        <v>706</v>
      </c>
      <c r="H197" s="23" t="s">
        <v>1011</v>
      </c>
      <c r="I197" s="25" t="s">
        <v>1091</v>
      </c>
      <c r="J197" s="23" t="s">
        <v>296</v>
      </c>
      <c r="K197" s="23" t="s">
        <v>1022</v>
      </c>
      <c r="L197" s="28">
        <v>110696.76</v>
      </c>
      <c r="M197" s="30">
        <f t="shared" ref="M197:M210" si="20">L197*1.25</f>
        <v>138370.94999999998</v>
      </c>
      <c r="N197" s="25"/>
      <c r="O197" s="29" t="s">
        <v>24</v>
      </c>
      <c r="P197" s="28"/>
      <c r="Q197" s="30"/>
      <c r="R197" s="22"/>
      <c r="S197" s="22"/>
      <c r="T197" s="49"/>
      <c r="U197" s="49"/>
    </row>
    <row r="198" spans="1:21" s="6" customFormat="1" ht="102" customHeight="1" x14ac:dyDescent="0.25">
      <c r="A198" s="34" t="s">
        <v>1197</v>
      </c>
      <c r="B198" s="22" t="s">
        <v>1093</v>
      </c>
      <c r="C198" s="25" t="s">
        <v>29</v>
      </c>
      <c r="D198" s="24" t="s">
        <v>30</v>
      </c>
      <c r="E198" s="31" t="s">
        <v>31</v>
      </c>
      <c r="F198" s="22" t="s">
        <v>21</v>
      </c>
      <c r="G198" s="22" t="s">
        <v>706</v>
      </c>
      <c r="H198" s="23" t="s">
        <v>1011</v>
      </c>
      <c r="I198" s="25" t="s">
        <v>1091</v>
      </c>
      <c r="J198" s="23" t="s">
        <v>296</v>
      </c>
      <c r="K198" s="23" t="s">
        <v>1031</v>
      </c>
      <c r="L198" s="28">
        <v>71305.08</v>
      </c>
      <c r="M198" s="30">
        <f t="shared" si="20"/>
        <v>89131.35</v>
      </c>
      <c r="N198" s="25"/>
      <c r="O198" s="29" t="s">
        <v>24</v>
      </c>
      <c r="P198" s="28"/>
      <c r="Q198" s="30"/>
      <c r="R198" s="22"/>
      <c r="S198" s="22"/>
      <c r="T198" s="49"/>
      <c r="U198" s="49"/>
    </row>
    <row r="199" spans="1:21" s="6" customFormat="1" ht="86.25" customHeight="1" x14ac:dyDescent="0.25">
      <c r="A199" s="34" t="s">
        <v>1198</v>
      </c>
      <c r="B199" s="22" t="s">
        <v>1094</v>
      </c>
      <c r="C199" s="25" t="s">
        <v>29</v>
      </c>
      <c r="D199" s="24" t="s">
        <v>30</v>
      </c>
      <c r="E199" s="31" t="s">
        <v>31</v>
      </c>
      <c r="F199" s="22" t="s">
        <v>21</v>
      </c>
      <c r="G199" s="22" t="s">
        <v>47</v>
      </c>
      <c r="H199" s="23" t="s">
        <v>48</v>
      </c>
      <c r="I199" s="23" t="s">
        <v>1091</v>
      </c>
      <c r="J199" s="23" t="s">
        <v>27</v>
      </c>
      <c r="K199" s="23" t="s">
        <v>1033</v>
      </c>
      <c r="L199" s="28">
        <v>17630.8</v>
      </c>
      <c r="M199" s="30">
        <f t="shared" si="20"/>
        <v>22038.5</v>
      </c>
      <c r="N199" s="25"/>
      <c r="O199" s="29" t="s">
        <v>24</v>
      </c>
      <c r="P199" s="28"/>
      <c r="Q199" s="30"/>
      <c r="R199" s="22"/>
      <c r="S199" s="22"/>
      <c r="T199" s="49"/>
      <c r="U199" s="49"/>
    </row>
    <row r="200" spans="1:21" s="6" customFormat="1" ht="108" customHeight="1" x14ac:dyDescent="0.25">
      <c r="A200" s="34" t="s">
        <v>1199</v>
      </c>
      <c r="B200" s="22" t="s">
        <v>1095</v>
      </c>
      <c r="C200" s="25" t="s">
        <v>29</v>
      </c>
      <c r="D200" s="24" t="s">
        <v>30</v>
      </c>
      <c r="E200" s="31" t="s">
        <v>31</v>
      </c>
      <c r="F200" s="22" t="s">
        <v>21</v>
      </c>
      <c r="G200" s="22" t="s">
        <v>811</v>
      </c>
      <c r="H200" s="50" t="s">
        <v>1030</v>
      </c>
      <c r="I200" s="23" t="s">
        <v>1091</v>
      </c>
      <c r="J200" s="23" t="s">
        <v>296</v>
      </c>
      <c r="K200" s="23" t="s">
        <v>1034</v>
      </c>
      <c r="L200" s="28">
        <v>1574.2</v>
      </c>
      <c r="M200" s="30">
        <f t="shared" si="20"/>
        <v>1967.75</v>
      </c>
      <c r="N200" s="25"/>
      <c r="O200" s="29" t="s">
        <v>24</v>
      </c>
      <c r="P200" s="28"/>
      <c r="Q200" s="30"/>
      <c r="R200" s="22"/>
      <c r="S200" s="22"/>
      <c r="T200" s="49"/>
      <c r="U200" s="49"/>
    </row>
    <row r="201" spans="1:21" s="41" customFormat="1" ht="82.5" customHeight="1" x14ac:dyDescent="0.25">
      <c r="A201" s="34" t="s">
        <v>1200</v>
      </c>
      <c r="B201" s="22" t="s">
        <v>1151</v>
      </c>
      <c r="C201" s="23" t="s">
        <v>18</v>
      </c>
      <c r="D201" s="24" t="s">
        <v>19</v>
      </c>
      <c r="E201" s="24" t="s">
        <v>20</v>
      </c>
      <c r="F201" s="62" t="s">
        <v>21</v>
      </c>
      <c r="G201" s="22" t="s">
        <v>1073</v>
      </c>
      <c r="H201" s="23" t="s">
        <v>1074</v>
      </c>
      <c r="I201" s="23" t="s">
        <v>1091</v>
      </c>
      <c r="J201" s="23" t="s">
        <v>1075</v>
      </c>
      <c r="K201" s="23" t="s">
        <v>1071</v>
      </c>
      <c r="L201" s="30">
        <v>16590.36</v>
      </c>
      <c r="M201" s="28">
        <f>L201*1.25</f>
        <v>20737.95</v>
      </c>
      <c r="N201" s="29"/>
      <c r="O201" s="23" t="s">
        <v>24</v>
      </c>
      <c r="P201" s="30"/>
      <c r="Q201" s="30"/>
      <c r="R201" s="22"/>
      <c r="S201" s="22"/>
      <c r="T201" s="40"/>
      <c r="U201" s="40"/>
    </row>
    <row r="202" spans="1:21" s="41" customFormat="1" ht="83.25" customHeight="1" x14ac:dyDescent="0.25">
      <c r="A202" s="34" t="s">
        <v>1201</v>
      </c>
      <c r="B202" s="22" t="s">
        <v>1152</v>
      </c>
      <c r="C202" s="23" t="s">
        <v>18</v>
      </c>
      <c r="D202" s="24" t="s">
        <v>19</v>
      </c>
      <c r="E202" s="24" t="s">
        <v>20</v>
      </c>
      <c r="F202" s="62" t="s">
        <v>21</v>
      </c>
      <c r="G202" s="22" t="s">
        <v>1081</v>
      </c>
      <c r="H202" s="23" t="s">
        <v>1082</v>
      </c>
      <c r="I202" s="23" t="s">
        <v>1091</v>
      </c>
      <c r="J202" s="23" t="s">
        <v>296</v>
      </c>
      <c r="K202" s="50" t="s">
        <v>1080</v>
      </c>
      <c r="L202" s="30">
        <v>637.08000000000004</v>
      </c>
      <c r="M202" s="28">
        <f>L202*1.25</f>
        <v>796.35</v>
      </c>
      <c r="N202" s="29"/>
      <c r="O202" s="23" t="s">
        <v>24</v>
      </c>
      <c r="P202" s="30"/>
      <c r="Q202" s="30"/>
      <c r="R202" s="22"/>
      <c r="S202" s="22"/>
      <c r="T202" s="40"/>
      <c r="U202" s="40"/>
    </row>
    <row r="203" spans="1:21" s="41" customFormat="1" ht="83.25" customHeight="1" x14ac:dyDescent="0.25">
      <c r="A203" s="34" t="s">
        <v>1202</v>
      </c>
      <c r="B203" s="22" t="s">
        <v>1167</v>
      </c>
      <c r="C203" s="23" t="s">
        <v>18</v>
      </c>
      <c r="D203" s="24" t="s">
        <v>19</v>
      </c>
      <c r="E203" s="24" t="s">
        <v>20</v>
      </c>
      <c r="F203" s="62" t="s">
        <v>21</v>
      </c>
      <c r="G203" s="22" t="s">
        <v>36</v>
      </c>
      <c r="H203" s="23" t="s">
        <v>1065</v>
      </c>
      <c r="I203" s="23" t="s">
        <v>1166</v>
      </c>
      <c r="J203" s="23" t="s">
        <v>296</v>
      </c>
      <c r="K203" s="23" t="s">
        <v>1064</v>
      </c>
      <c r="L203" s="30">
        <v>19697.52</v>
      </c>
      <c r="M203" s="28">
        <f t="shared" ref="M203" si="21">L203*1.25</f>
        <v>24621.9</v>
      </c>
      <c r="N203" s="29"/>
      <c r="O203" s="23" t="s">
        <v>24</v>
      </c>
      <c r="P203" s="30"/>
      <c r="Q203" s="30"/>
      <c r="R203" s="22"/>
      <c r="S203" s="22"/>
      <c r="T203" s="40"/>
      <c r="U203" s="40"/>
    </row>
    <row r="204" spans="1:21" ht="84.75" customHeight="1" x14ac:dyDescent="0.25">
      <c r="A204" s="34" t="s">
        <v>1203</v>
      </c>
      <c r="B204" s="22" t="s">
        <v>1169</v>
      </c>
      <c r="C204" s="23" t="s">
        <v>18</v>
      </c>
      <c r="D204" s="24" t="s">
        <v>19</v>
      </c>
      <c r="E204" s="24" t="s">
        <v>20</v>
      </c>
      <c r="F204" s="62" t="s">
        <v>21</v>
      </c>
      <c r="G204" s="22" t="s">
        <v>821</v>
      </c>
      <c r="H204" s="23" t="s">
        <v>822</v>
      </c>
      <c r="I204" s="23" t="s">
        <v>1168</v>
      </c>
      <c r="J204" s="23" t="s">
        <v>296</v>
      </c>
      <c r="K204" s="23" t="s">
        <v>1054</v>
      </c>
      <c r="L204" s="30">
        <v>17499.96</v>
      </c>
      <c r="M204" s="28">
        <f t="shared" si="20"/>
        <v>21874.949999999997</v>
      </c>
      <c r="N204" s="29"/>
      <c r="O204" s="23" t="s">
        <v>24</v>
      </c>
      <c r="P204" s="48"/>
      <c r="Q204" s="48"/>
      <c r="R204" s="47"/>
      <c r="S204" s="47"/>
      <c r="T204" s="10"/>
      <c r="U204" s="10"/>
    </row>
    <row r="205" spans="1:21" ht="82.5" customHeight="1" x14ac:dyDescent="0.25">
      <c r="A205" s="34" t="s">
        <v>1204</v>
      </c>
      <c r="B205" s="22" t="s">
        <v>1170</v>
      </c>
      <c r="C205" s="23" t="s">
        <v>18</v>
      </c>
      <c r="D205" s="24" t="s">
        <v>19</v>
      </c>
      <c r="E205" s="24" t="s">
        <v>20</v>
      </c>
      <c r="F205" s="62" t="s">
        <v>21</v>
      </c>
      <c r="G205" s="22" t="s">
        <v>821</v>
      </c>
      <c r="H205" s="23" t="s">
        <v>822</v>
      </c>
      <c r="I205" s="23" t="s">
        <v>1168</v>
      </c>
      <c r="J205" s="23" t="s">
        <v>296</v>
      </c>
      <c r="K205" s="23" t="s">
        <v>1066</v>
      </c>
      <c r="L205" s="30">
        <v>3981.72</v>
      </c>
      <c r="M205" s="28">
        <f t="shared" si="20"/>
        <v>4977.1499999999996</v>
      </c>
      <c r="N205" s="29"/>
      <c r="O205" s="23" t="s">
        <v>24</v>
      </c>
      <c r="P205" s="48"/>
      <c r="Q205" s="48"/>
      <c r="R205" s="47"/>
      <c r="S205" s="47"/>
      <c r="T205" s="10"/>
      <c r="U205" s="10"/>
    </row>
    <row r="206" spans="1:21" ht="82.5" customHeight="1" x14ac:dyDescent="0.25">
      <c r="A206" s="34" t="s">
        <v>1205</v>
      </c>
      <c r="B206" s="22" t="s">
        <v>1171</v>
      </c>
      <c r="C206" s="23" t="s">
        <v>18</v>
      </c>
      <c r="D206" s="24" t="s">
        <v>19</v>
      </c>
      <c r="E206" s="24" t="s">
        <v>20</v>
      </c>
      <c r="F206" s="62" t="s">
        <v>21</v>
      </c>
      <c r="G206" s="22" t="s">
        <v>821</v>
      </c>
      <c r="H206" s="23" t="s">
        <v>822</v>
      </c>
      <c r="I206" s="23" t="s">
        <v>1168</v>
      </c>
      <c r="J206" s="23" t="s">
        <v>296</v>
      </c>
      <c r="K206" s="23" t="s">
        <v>1067</v>
      </c>
      <c r="L206" s="30">
        <v>11945.04</v>
      </c>
      <c r="M206" s="28">
        <f t="shared" si="20"/>
        <v>14931.300000000001</v>
      </c>
      <c r="N206" s="29"/>
      <c r="O206" s="23" t="s">
        <v>24</v>
      </c>
      <c r="P206" s="48"/>
      <c r="Q206" s="48"/>
      <c r="R206" s="47"/>
      <c r="S206" s="47"/>
      <c r="T206" s="10"/>
      <c r="U206" s="10"/>
    </row>
    <row r="207" spans="1:21" ht="82.5" customHeight="1" x14ac:dyDescent="0.25">
      <c r="A207" s="34" t="s">
        <v>1206</v>
      </c>
      <c r="B207" s="22" t="s">
        <v>1172</v>
      </c>
      <c r="C207" s="23" t="s">
        <v>18</v>
      </c>
      <c r="D207" s="24" t="s">
        <v>19</v>
      </c>
      <c r="E207" s="24" t="s">
        <v>20</v>
      </c>
      <c r="F207" s="62" t="s">
        <v>21</v>
      </c>
      <c r="G207" s="22" t="s">
        <v>821</v>
      </c>
      <c r="H207" s="23" t="s">
        <v>822</v>
      </c>
      <c r="I207" s="23" t="s">
        <v>1168</v>
      </c>
      <c r="J207" s="23" t="s">
        <v>296</v>
      </c>
      <c r="K207" s="23" t="s">
        <v>1068</v>
      </c>
      <c r="L207" s="30">
        <v>9549.6</v>
      </c>
      <c r="M207" s="28">
        <f t="shared" si="20"/>
        <v>11937</v>
      </c>
      <c r="N207" s="29"/>
      <c r="O207" s="23" t="s">
        <v>24</v>
      </c>
      <c r="P207" s="48"/>
      <c r="Q207" s="48"/>
      <c r="R207" s="47"/>
      <c r="S207" s="47"/>
      <c r="T207" s="10"/>
      <c r="U207" s="10"/>
    </row>
    <row r="208" spans="1:21" ht="82.5" customHeight="1" x14ac:dyDescent="0.25">
      <c r="A208" s="34" t="s">
        <v>1207</v>
      </c>
      <c r="B208" s="22" t="s">
        <v>1173</v>
      </c>
      <c r="C208" s="23" t="s">
        <v>18</v>
      </c>
      <c r="D208" s="24" t="s">
        <v>19</v>
      </c>
      <c r="E208" s="24" t="s">
        <v>20</v>
      </c>
      <c r="F208" s="62" t="s">
        <v>21</v>
      </c>
      <c r="G208" s="22" t="s">
        <v>821</v>
      </c>
      <c r="H208" s="23" t="s">
        <v>822</v>
      </c>
      <c r="I208" s="23" t="s">
        <v>1168</v>
      </c>
      <c r="J208" s="23" t="s">
        <v>296</v>
      </c>
      <c r="K208" s="23" t="s">
        <v>1069</v>
      </c>
      <c r="L208" s="30">
        <v>5299.92</v>
      </c>
      <c r="M208" s="28">
        <f t="shared" si="20"/>
        <v>6624.9</v>
      </c>
      <c r="N208" s="29"/>
      <c r="O208" s="23" t="s">
        <v>24</v>
      </c>
      <c r="P208" s="48"/>
      <c r="Q208" s="48"/>
      <c r="R208" s="47"/>
      <c r="S208" s="47"/>
      <c r="T208" s="10"/>
      <c r="U208" s="10"/>
    </row>
    <row r="209" spans="1:21" ht="82.5" customHeight="1" x14ac:dyDescent="0.25">
      <c r="A209" s="34" t="s">
        <v>1208</v>
      </c>
      <c r="B209" s="22" t="s">
        <v>1174</v>
      </c>
      <c r="C209" s="23" t="s">
        <v>18</v>
      </c>
      <c r="D209" s="24" t="s">
        <v>19</v>
      </c>
      <c r="E209" s="24" t="s">
        <v>20</v>
      </c>
      <c r="F209" s="62" t="s">
        <v>21</v>
      </c>
      <c r="G209" s="22" t="s">
        <v>821</v>
      </c>
      <c r="H209" s="23" t="s">
        <v>822</v>
      </c>
      <c r="I209" s="23" t="s">
        <v>1168</v>
      </c>
      <c r="J209" s="23" t="s">
        <v>296</v>
      </c>
      <c r="K209" s="23" t="s">
        <v>1072</v>
      </c>
      <c r="L209" s="30">
        <v>7948.8</v>
      </c>
      <c r="M209" s="28">
        <f t="shared" si="20"/>
        <v>9936</v>
      </c>
      <c r="N209" s="29"/>
      <c r="O209" s="23" t="s">
        <v>24</v>
      </c>
      <c r="P209" s="48"/>
      <c r="Q209" s="48"/>
      <c r="R209" s="47"/>
      <c r="S209" s="47"/>
      <c r="T209" s="10"/>
      <c r="U209" s="10"/>
    </row>
    <row r="210" spans="1:21" ht="82.5" customHeight="1" x14ac:dyDescent="0.25">
      <c r="A210" s="34" t="s">
        <v>1209</v>
      </c>
      <c r="B210" s="22" t="s">
        <v>1175</v>
      </c>
      <c r="C210" s="23" t="s">
        <v>18</v>
      </c>
      <c r="D210" s="24" t="s">
        <v>19</v>
      </c>
      <c r="E210" s="24" t="s">
        <v>20</v>
      </c>
      <c r="F210" s="62" t="s">
        <v>21</v>
      </c>
      <c r="G210" s="22" t="s">
        <v>821</v>
      </c>
      <c r="H210" s="23" t="s">
        <v>822</v>
      </c>
      <c r="I210" s="23" t="s">
        <v>1168</v>
      </c>
      <c r="J210" s="23" t="s">
        <v>296</v>
      </c>
      <c r="K210" s="61" t="s">
        <v>1076</v>
      </c>
      <c r="L210" s="64">
        <v>2388.96</v>
      </c>
      <c r="M210" s="28">
        <f t="shared" si="20"/>
        <v>2986.2</v>
      </c>
      <c r="N210" s="29"/>
      <c r="O210" s="23" t="s">
        <v>24</v>
      </c>
      <c r="P210" s="48"/>
      <c r="Q210" s="48"/>
      <c r="R210" s="47"/>
      <c r="S210" s="47"/>
      <c r="T210" s="10"/>
      <c r="U210" s="10"/>
    </row>
    <row r="211" spans="1:21" ht="82.5" customHeight="1" x14ac:dyDescent="0.25">
      <c r="A211" s="34" t="s">
        <v>1210</v>
      </c>
      <c r="B211" s="22" t="s">
        <v>1176</v>
      </c>
      <c r="C211" s="23" t="s">
        <v>18</v>
      </c>
      <c r="D211" s="24" t="s">
        <v>19</v>
      </c>
      <c r="E211" s="24" t="s">
        <v>20</v>
      </c>
      <c r="F211" s="62" t="s">
        <v>21</v>
      </c>
      <c r="G211" s="22" t="s">
        <v>821</v>
      </c>
      <c r="H211" s="23" t="s">
        <v>822</v>
      </c>
      <c r="I211" s="23" t="s">
        <v>1168</v>
      </c>
      <c r="J211" s="23" t="s">
        <v>296</v>
      </c>
      <c r="K211" s="23" t="s">
        <v>1077</v>
      </c>
      <c r="L211" s="64">
        <v>2388.96</v>
      </c>
      <c r="M211" s="28">
        <f t="shared" ref="M211:M214" si="22">L211*1.25</f>
        <v>2986.2</v>
      </c>
      <c r="N211" s="29"/>
      <c r="O211" s="23" t="s">
        <v>24</v>
      </c>
      <c r="P211" s="48"/>
      <c r="Q211" s="48"/>
      <c r="R211" s="47"/>
      <c r="S211" s="47"/>
      <c r="T211" s="10"/>
      <c r="U211" s="10"/>
    </row>
    <row r="212" spans="1:21" ht="82.5" customHeight="1" x14ac:dyDescent="0.25">
      <c r="A212" s="34" t="s">
        <v>1211</v>
      </c>
      <c r="B212" s="22" t="s">
        <v>1177</v>
      </c>
      <c r="C212" s="23" t="s">
        <v>18</v>
      </c>
      <c r="D212" s="24" t="s">
        <v>19</v>
      </c>
      <c r="E212" s="24" t="s">
        <v>20</v>
      </c>
      <c r="F212" s="62" t="s">
        <v>21</v>
      </c>
      <c r="G212" s="22" t="s">
        <v>821</v>
      </c>
      <c r="H212" s="23" t="s">
        <v>822</v>
      </c>
      <c r="I212" s="23" t="s">
        <v>1168</v>
      </c>
      <c r="J212" s="23" t="s">
        <v>296</v>
      </c>
      <c r="K212" s="23" t="s">
        <v>1078</v>
      </c>
      <c r="L212" s="30">
        <v>2703.84</v>
      </c>
      <c r="M212" s="28">
        <f t="shared" si="22"/>
        <v>3379.8</v>
      </c>
      <c r="N212" s="29"/>
      <c r="O212" s="23" t="s">
        <v>24</v>
      </c>
      <c r="P212" s="48"/>
      <c r="Q212" s="48"/>
      <c r="R212" s="47"/>
      <c r="S212" s="47"/>
      <c r="T212" s="10"/>
      <c r="U212" s="10"/>
    </row>
    <row r="213" spans="1:21" ht="82.5" customHeight="1" x14ac:dyDescent="0.25">
      <c r="A213" s="34" t="s">
        <v>1212</v>
      </c>
      <c r="B213" s="22" t="s">
        <v>1178</v>
      </c>
      <c r="C213" s="23" t="s">
        <v>18</v>
      </c>
      <c r="D213" s="24" t="s">
        <v>19</v>
      </c>
      <c r="E213" s="24" t="s">
        <v>20</v>
      </c>
      <c r="F213" s="62" t="s">
        <v>21</v>
      </c>
      <c r="G213" s="22" t="s">
        <v>921</v>
      </c>
      <c r="H213" s="23" t="s">
        <v>922</v>
      </c>
      <c r="I213" s="23" t="s">
        <v>1168</v>
      </c>
      <c r="J213" s="23" t="s">
        <v>296</v>
      </c>
      <c r="K213" s="23" t="s">
        <v>1079</v>
      </c>
      <c r="L213" s="30">
        <v>9540</v>
      </c>
      <c r="M213" s="28">
        <f t="shared" si="22"/>
        <v>11925</v>
      </c>
      <c r="N213" s="29"/>
      <c r="O213" s="23" t="s">
        <v>24</v>
      </c>
      <c r="P213" s="48"/>
      <c r="Q213" s="48"/>
      <c r="R213" s="47"/>
      <c r="S213" s="47"/>
      <c r="T213" s="10"/>
      <c r="U213" s="10"/>
    </row>
    <row r="214" spans="1:21" ht="67.5" customHeight="1" x14ac:dyDescent="0.25">
      <c r="A214" s="34" t="s">
        <v>1213</v>
      </c>
      <c r="B214" s="3" t="s">
        <v>1190</v>
      </c>
      <c r="C214" s="2" t="s">
        <v>1180</v>
      </c>
      <c r="D214" s="17" t="s">
        <v>1181</v>
      </c>
      <c r="E214" s="3" t="s">
        <v>1179</v>
      </c>
      <c r="F214" s="3" t="s">
        <v>102</v>
      </c>
      <c r="G214" s="3" t="s">
        <v>441</v>
      </c>
      <c r="H214" s="2" t="s">
        <v>442</v>
      </c>
      <c r="I214" s="2" t="s">
        <v>1182</v>
      </c>
      <c r="J214" s="2" t="s">
        <v>296</v>
      </c>
      <c r="K214" s="46" t="s">
        <v>1164</v>
      </c>
      <c r="L214" s="16">
        <v>32065</v>
      </c>
      <c r="M214" s="13">
        <f t="shared" si="22"/>
        <v>40081.25</v>
      </c>
      <c r="N214" s="12"/>
      <c r="O214" s="2" t="s">
        <v>24</v>
      </c>
      <c r="P214" s="16"/>
      <c r="Q214" s="16"/>
      <c r="R214" s="3"/>
      <c r="S214" s="3"/>
      <c r="T214" s="10"/>
      <c r="U214" s="10"/>
    </row>
    <row r="215" spans="1:21" ht="89.25" customHeight="1" x14ac:dyDescent="0.25">
      <c r="A215" s="34" t="s">
        <v>1214</v>
      </c>
      <c r="B215" s="22" t="s">
        <v>1184</v>
      </c>
      <c r="C215" s="23" t="s">
        <v>1188</v>
      </c>
      <c r="D215" s="31" t="s">
        <v>1189</v>
      </c>
      <c r="E215" s="22" t="s">
        <v>1187</v>
      </c>
      <c r="F215" s="22" t="s">
        <v>21</v>
      </c>
      <c r="G215" s="22" t="s">
        <v>1185</v>
      </c>
      <c r="H215" s="23" t="s">
        <v>1186</v>
      </c>
      <c r="I215" s="32" t="s">
        <v>1166</v>
      </c>
      <c r="J215" s="32" t="s">
        <v>287</v>
      </c>
      <c r="K215" s="32" t="s">
        <v>1183</v>
      </c>
      <c r="L215" s="30">
        <v>168369.7</v>
      </c>
      <c r="M215" s="28">
        <f>L215*1.25</f>
        <v>210462.125</v>
      </c>
      <c r="N215" s="29"/>
      <c r="O215" s="23" t="s">
        <v>24</v>
      </c>
      <c r="P215" s="30"/>
      <c r="Q215" s="30"/>
      <c r="R215" s="22"/>
      <c r="S215" s="22"/>
      <c r="T215" s="10"/>
      <c r="U215" s="10"/>
    </row>
  </sheetData>
  <phoneticPr fontId="7" type="noConversion"/>
  <pageMargins left="0.7" right="0.7" top="0.75" bottom="0.75" header="0.3" footer="0.3"/>
  <pageSetup paperSize="8" scale="10" fitToHeight="0" orientation="landscape" r:id="rId1"/>
  <ignoredErrors>
    <ignoredError sqref="H21:H22 H12 H24 H8:H9 H16 H41 H63" numberStoredAsText="1"/>
    <ignoredError sqref="M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Registar ugovora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Stipo Lovrić</cp:lastModifiedBy>
  <cp:lastPrinted>2025-01-29T11:20:57Z</cp:lastPrinted>
  <dcterms:created xsi:type="dcterms:W3CDTF">2021-01-08T15:07:33Z</dcterms:created>
  <dcterms:modified xsi:type="dcterms:W3CDTF">2025-02-03T09:07:43Z</dcterms:modified>
</cp:coreProperties>
</file>