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6/UV G 2/"/>
    </mc:Choice>
  </mc:AlternateContent>
  <xr:revisionPtr revIDLastSave="48" documentId="8_{0412284B-87EA-4EAD-B57A-9784EC713284}" xr6:coauthVersionLast="47" xr6:coauthVersionMax="47" xr10:uidLastSave="{6DFE7715-6C29-4E80-93C1-61E582E34914}"/>
  <bookViews>
    <workbookView xWindow="-120" yWindow="-120" windowWidth="29040" windowHeight="15720" xr2:uid="{7F5A5AC2-B609-4754-A934-BCF1F14394E3}"/>
  </bookViews>
  <sheets>
    <sheet name="List1" sheetId="1" r:id="rId1"/>
  </sheets>
  <definedNames>
    <definedName name="_xlnm._FilterDatabase" localSheetId="0" hidden="1">List1!$A$3:$R$53</definedName>
    <definedName name="_xlnm.Print_Titles" localSheetId="0">List1!$1:$3</definedName>
    <definedName name="_xlnm.Print_Area" localSheetId="0">List1!$A$1:$R$159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9" i="1" l="1"/>
  <c r="L156" i="1" s="1"/>
  <c r="E109" i="1"/>
  <c r="E156" i="1" s="1"/>
  <c r="G105" i="1"/>
  <c r="H105" i="1"/>
  <c r="I105" i="1"/>
  <c r="J105" i="1"/>
  <c r="K105" i="1"/>
  <c r="L105" i="1"/>
  <c r="C58" i="1"/>
  <c r="F58" i="1"/>
  <c r="E58" i="1"/>
  <c r="E105" i="1" s="1"/>
  <c r="D58" i="1"/>
  <c r="R156" i="1"/>
  <c r="Q156" i="1"/>
  <c r="P156" i="1"/>
  <c r="O156" i="1"/>
  <c r="N156" i="1"/>
  <c r="M156" i="1"/>
  <c r="K156" i="1"/>
  <c r="J156" i="1"/>
  <c r="I156" i="1"/>
  <c r="H156" i="1"/>
  <c r="G156" i="1"/>
  <c r="D156" i="1"/>
  <c r="C156" i="1"/>
  <c r="F156" i="1"/>
  <c r="R105" i="1"/>
  <c r="Q105" i="1"/>
  <c r="P105" i="1"/>
  <c r="O105" i="1"/>
  <c r="N105" i="1"/>
  <c r="M105" i="1"/>
  <c r="F80" i="1"/>
  <c r="C54" i="1"/>
  <c r="F105" i="1" l="1"/>
  <c r="D105" i="1"/>
  <c r="C105" i="1"/>
  <c r="R54" i="1"/>
  <c r="Q54" i="1"/>
  <c r="P54" i="1"/>
  <c r="O54" i="1"/>
  <c r="N54" i="1"/>
  <c r="L54" i="1"/>
  <c r="K54" i="1"/>
  <c r="J54" i="1"/>
  <c r="I54" i="1"/>
  <c r="H54" i="1"/>
  <c r="G54" i="1"/>
  <c r="E54" i="1"/>
  <c r="D54" i="1"/>
  <c r="M54" i="1"/>
  <c r="F54" i="1"/>
</calcChain>
</file>

<file path=xl/sharedStrings.xml><?xml version="1.0" encoding="utf-8"?>
<sst xmlns="http://schemas.openxmlformats.org/spreadsheetml/2006/main" count="200" uniqueCount="68">
  <si>
    <t>PRIJEDLOG PLANA</t>
  </si>
  <si>
    <t>OPĆI PRIHODI I PRIMICI-PRORAČUNSKI KORISNICI - Programi
1.1.1.
A211106</t>
  </si>
  <si>
    <t>OPĆI PRIHODI I PRIMICI-PRORAČUNSKI KORISNICI - MZPO
1.1.1.
A211107</t>
  </si>
  <si>
    <t>OPĆI PRIHODI I PRIMICI-PRORAČUNSKI KORISNICI
1.1.1. - EkoKarta
T211115</t>
  </si>
  <si>
    <t>OPĆI PRIHODI I PRIMICI-PRORAČUNSKI KORISNICI
Redovna djelatnost</t>
  </si>
  <si>
    <t>DECENTRALIZIRANA SREDSTVA-ZDRAVSTVO
1.2.3</t>
  </si>
  <si>
    <t>VLASTITI PRIHODI-PRORAČUNSKI KORISNICI
3.1.1 - A211118
Zdravstvena ekologija</t>
  </si>
  <si>
    <t>VLASTITI PRIHODI-PRORAČUNSKI KORISNICI
3.1.1</t>
  </si>
  <si>
    <t>PRIHODI ZA POSEBNE NAMJENE-PRORAČUNSKI KORISNICI 
4.3.1</t>
  </si>
  <si>
    <t>POMOĆI IZ DRUGIH PRORAČUNA-PK
5.2.1</t>
  </si>
  <si>
    <t>POMOĆI OD IZVANPRORAČUNSKIH KORISNIKA-PK
5.5.1</t>
  </si>
  <si>
    <t>PRIHODI OD PRODAJE / NAKNADA S NASLOVA OSIGURANJA
7.1.1.</t>
  </si>
  <si>
    <t>DONACIJE-PRORAČUNSKI KORISNICI
6.1.1</t>
  </si>
  <si>
    <t>92 - Višak prihoda iz ranijih razdoblja
3.1.1.</t>
  </si>
  <si>
    <t>Plaće za redovan rad</t>
  </si>
  <si>
    <t>Plaće u naravi</t>
  </si>
  <si>
    <t>Plaće za prekovremeni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</si>
  <si>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</si>
  <si>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</si>
  <si>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</si>
  <si>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</si>
  <si>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</si>
  <si>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</si>
  <si>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 rashodi</t>
  </si>
  <si>
    <t>Materijal i sirovine</t>
  </si>
  <si>
    <t>Energija</t>
  </si>
  <si>
    <t>Materijal i dijelovi za tekuće i investicijsko održavanje</t>
  </si>
  <si>
    <t>Sitni inventar i autogume</t>
  </si>
  <si>
    <t>Službena radna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</si>
  <si>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</si>
  <si>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</si>
  <si>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</si>
  <si>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</si>
  <si>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</si>
  <si>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</si>
  <si>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</si>
  <si>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</si>
  <si>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</si>
  <si>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</si>
  <si>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članovima predstavničkih i izvršnih tijela i upravnih vijeća</t>
  </si>
  <si>
    <t>Premije osiguranja</t>
  </si>
  <si>
    <t>Reprezentacija</t>
  </si>
  <si>
    <t>Članarine i norme</t>
  </si>
  <si>
    <t>Pristojbe i naknade</t>
  </si>
  <si>
    <t>Troškovih sudskih postupaka</t>
  </si>
  <si>
    <t>Ostali nespomenuti rashodi poslovanja</t>
  </si>
  <si>
    <t>Bankarske usluge i usluge platnog prometa</t>
  </si>
  <si>
    <t>Negativne tečajne razlike</t>
  </si>
  <si>
    <t>Zatezne kamate</t>
  </si>
  <si>
    <t>Licence (računalne)</t>
  </si>
  <si>
    <t>Poslovni objekti</t>
  </si>
  <si>
    <t>Uredska oprema i namještaj</t>
  </si>
  <si>
    <t>Oprema za održavanje i zaštitu</t>
  </si>
  <si>
    <t>Medicinska i laboratorijska oprema</t>
  </si>
  <si>
    <t>Instrumenti, uređaji i strojevi</t>
  </si>
  <si>
    <t>Uređaji, strojevi i oprema za ostale namjene</t>
  </si>
  <si>
    <t>Ulaganje u računalne programe</t>
  </si>
  <si>
    <t>Dodatna ulaganja na građevinskim objektima</t>
  </si>
  <si>
    <t>SVEUKUPNO RASHODI</t>
  </si>
  <si>
    <t>NAZIV ZDRAVSTVENE USTANOVE: Nastavni zavod za javno zdravstvo Dr. Andrija Štampar</t>
  </si>
  <si>
    <t>ŠIFRA ODJELJKA RAČUNA</t>
  </si>
  <si>
    <t>NAZIV ODJELJKA RAČUNA</t>
  </si>
  <si>
    <t>PLAN RASHODA I IZDATAKA 2026. - 2028.</t>
  </si>
  <si>
    <t>OPĆI PRIHODI I PRIMICI-PRORAČUNSKI KORISNICI
Kapitalna ulaganja u zdravstvene ustanove</t>
  </si>
  <si>
    <t>POMOĆI TEMELJEM PRIJENOSA EU SREDSTAVA-PK
5.8.1</t>
  </si>
  <si>
    <t>Rashodi po osnovi utroška potrošnog medicinskog materijala</t>
  </si>
  <si>
    <t>Rashodi po osnovi utroška lijekova</t>
  </si>
  <si>
    <t>Rashodi po osnovi otpisa lijekova i potrošnog medicinskog materijala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</si>
</sst>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Normal 2" xfId="1" xr:uid="{D1F2FE5E-CFD8-4908-A4B2-71943AEAB4EC}"/>
    <cellStyle name="Normalno" xfId="0" builtinId="0"/>
  </cellStyles>
  <dxfs count="0"/>
  <tableStyles count="0" defaultTableStyle="TableStyleMedium2" defaultPivotStyle="PivotStyleLight16"/>
  <colors>
    <mruColors>
      <color rgb="FFF5F5F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70CA-AEB4-4E86-A1B6-63A25C12C90F}">
  <sheetPr>
    <pageSetUpPr fitToPage="1"/>
  </sheetPr>
  <dimension ref="A1:R159"/>
  <sheetViews>
    <sheetView tabSelected="1" zoomScale="85" zoomScaleNormal="85" workbookViewId="0">
      <selection sqref="A1:R1"/>
    </sheetView>
  </sheetViews>
  <sheetFormatPr defaultRowHeight="15" x14ac:dyDescent="0.25"/>
  <cols>
    <col min="1" max="1" width="9.140625" style="15"/>
    <col min="2" max="2" width="30.7109375" style="15" customWidth="1"/>
    <col min="3" max="3" width="15.7109375" style="15" customWidth="1"/>
    <col min="4" max="10" width="15.7109375" style="3" customWidth="1"/>
    <col min="11" max="13" width="15.7109375" style="15" customWidth="1"/>
    <col min="14" max="15" width="15.7109375" style="3" customWidth="1"/>
    <col min="16" max="18" width="15.7109375" style="15" customWidth="1"/>
    <col min="19" max="16384" width="9.140625" style="15"/>
  </cols>
  <sheetData>
    <row r="1" spans="1:18" s="2" customFormat="1" ht="20.100000000000001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2" customFormat="1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20.100000000000001" customHeight="1" x14ac:dyDescent="0.25">
      <c r="A3" s="3" t="s">
        <v>59</v>
      </c>
      <c r="B3" s="3"/>
      <c r="C3" s="3"/>
      <c r="D3" s="3"/>
      <c r="E3" s="3"/>
      <c r="F3" s="3"/>
      <c r="G3" s="3"/>
      <c r="H3" s="3"/>
      <c r="I3" s="3"/>
    </row>
    <row r="4" spans="1:18" s="2" customFormat="1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18" s="2" customFormat="1" ht="20.100000000000001" customHeight="1" thickBot="1" x14ac:dyDescent="0.3">
      <c r="A5" s="4"/>
      <c r="B5" s="4"/>
      <c r="C5" s="4"/>
      <c r="D5" s="4"/>
      <c r="E5" s="5"/>
      <c r="F5" s="5"/>
      <c r="G5" s="5"/>
      <c r="H5" s="5"/>
      <c r="R5" s="6">
        <v>2026</v>
      </c>
    </row>
    <row r="6" spans="1:18" s="10" customFormat="1" ht="85.5" thickTop="1" thickBot="1" x14ac:dyDescent="0.3">
      <c r="A6" s="7" t="s">
        <v>60</v>
      </c>
      <c r="B6" s="8" t="s">
        <v>61</v>
      </c>
      <c r="C6" s="8" t="s">
        <v>0</v>
      </c>
      <c r="D6" s="8" t="s">
        <v>1</v>
      </c>
      <c r="E6" s="8" t="s">
        <v>2</v>
      </c>
      <c r="F6" s="8" t="s">
        <v>3</v>
      </c>
      <c r="G6" s="8" t="s">
        <v>4</v>
      </c>
      <c r="H6" s="8" t="s">
        <v>63</v>
      </c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8" t="s">
        <v>64</v>
      </c>
      <c r="P6" s="8" t="s">
        <v>11</v>
      </c>
      <c r="Q6" s="8" t="s">
        <v>12</v>
      </c>
      <c r="R6" s="9" t="s">
        <v>13</v>
      </c>
    </row>
    <row r="7" spans="1:18" ht="15.75" thickTop="1" x14ac:dyDescent="0.25">
      <c r="A7" s="11">
        <v>3111</v>
      </c>
      <c r="B7" s="12" t="s">
        <v>14</v>
      </c>
      <c r="C7" s="13">
        <v>12605000</v>
      </c>
      <c r="D7" s="13">
        <v>251900</v>
      </c>
      <c r="E7" s="13">
        <v>212000</v>
      </c>
      <c r="F7" s="13">
        <v>33200</v>
      </c>
      <c r="G7" s="13">
        <v>0</v>
      </c>
      <c r="H7" s="13">
        <v>0</v>
      </c>
      <c r="I7" s="13">
        <v>0</v>
      </c>
      <c r="J7" s="13">
        <v>626800</v>
      </c>
      <c r="K7" s="13">
        <v>3535000</v>
      </c>
      <c r="L7" s="13">
        <v>7823000</v>
      </c>
      <c r="M7" s="13">
        <v>51100</v>
      </c>
      <c r="N7" s="13">
        <v>0</v>
      </c>
      <c r="O7" s="13">
        <v>72000</v>
      </c>
      <c r="P7" s="13">
        <v>0</v>
      </c>
      <c r="Q7" s="13">
        <v>0</v>
      </c>
      <c r="R7" s="14">
        <v>0</v>
      </c>
    </row>
    <row r="8" spans="1:18" x14ac:dyDescent="0.25">
      <c r="A8" s="16">
        <v>3112</v>
      </c>
      <c r="B8" s="17" t="s">
        <v>15</v>
      </c>
      <c r="C8" s="13">
        <v>1800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1800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4">
        <v>0</v>
      </c>
    </row>
    <row r="9" spans="1:18" x14ac:dyDescent="0.25">
      <c r="A9" s="16">
        <v>3113</v>
      </c>
      <c r="B9" s="17" t="s">
        <v>16</v>
      </c>
      <c r="C9" s="13">
        <v>275000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104500</v>
      </c>
      <c r="L9" s="13">
        <v>170500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4">
        <v>0</v>
      </c>
    </row>
    <row r="10" spans="1:18" x14ac:dyDescent="0.25">
      <c r="A10" s="16">
        <v>3121</v>
      </c>
      <c r="B10" s="17" t="s">
        <v>17</v>
      </c>
      <c r="C10" s="13">
        <v>630000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475000</v>
      </c>
      <c r="L10" s="13">
        <v>155000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4">
        <v>0</v>
      </c>
    </row>
    <row r="11" spans="1:18" x14ac:dyDescent="0.25">
      <c r="A11" s="16">
        <v>3132</v>
      </c>
      <c r="B11" s="17" t="s">
        <v>18</v>
      </c>
      <c r="C11" s="13">
        <v>2075000</v>
      </c>
      <c r="D11" s="13">
        <v>41600</v>
      </c>
      <c r="E11" s="13">
        <v>35000</v>
      </c>
      <c r="F11" s="13">
        <v>5500</v>
      </c>
      <c r="G11" s="13">
        <v>0</v>
      </c>
      <c r="H11" s="13">
        <v>0</v>
      </c>
      <c r="I11" s="13">
        <v>0</v>
      </c>
      <c r="J11" s="13">
        <v>103300</v>
      </c>
      <c r="K11" s="13">
        <v>583275</v>
      </c>
      <c r="L11" s="13">
        <v>1284925</v>
      </c>
      <c r="M11" s="13">
        <v>8400</v>
      </c>
      <c r="N11" s="13">
        <v>0</v>
      </c>
      <c r="O11" s="13">
        <v>13000</v>
      </c>
      <c r="P11" s="13">
        <v>0</v>
      </c>
      <c r="Q11" s="13">
        <v>0</v>
      </c>
      <c r="R11" s="14">
        <v>0</v>
      </c>
    </row>
    <row r="12" spans="1:18" ht="15" customHeight="1" x14ac:dyDescent="0.25">
      <c r="A12" s="16">
        <v>3211</v>
      </c>
      <c r="B12" s="17" t="s">
        <v>19</v>
      </c>
      <c r="C12" s="13">
        <v>47500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16800</v>
      </c>
      <c r="L12" s="13">
        <v>30700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4">
        <v>0</v>
      </c>
    </row>
    <row r="13" spans="1:18" x14ac:dyDescent="0.25">
      <c r="A13" s="16">
        <v>3212</v>
      </c>
      <c r="B13" s="17" t="s">
        <v>20</v>
      </c>
      <c r="C13" s="13">
        <v>215000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65000</v>
      </c>
      <c r="L13" s="13">
        <v>150000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4">
        <v>0</v>
      </c>
    </row>
    <row r="14" spans="1:18" x14ac:dyDescent="0.25">
      <c r="A14" s="16">
        <v>3213</v>
      </c>
      <c r="B14" s="17" t="s">
        <v>21</v>
      </c>
      <c r="C14" s="13">
        <v>25000</v>
      </c>
      <c r="D14" s="13">
        <v>1000</v>
      </c>
      <c r="E14" s="13">
        <v>500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3400</v>
      </c>
      <c r="L14" s="13">
        <v>18100</v>
      </c>
      <c r="M14" s="13">
        <v>2000</v>
      </c>
      <c r="N14" s="13">
        <v>0</v>
      </c>
      <c r="O14" s="13">
        <v>0</v>
      </c>
      <c r="P14" s="13">
        <v>0</v>
      </c>
      <c r="Q14" s="13">
        <v>0</v>
      </c>
      <c r="R14" s="14">
        <v>0</v>
      </c>
    </row>
    <row r="15" spans="1:18" x14ac:dyDescent="0.25">
      <c r="A15" s="16">
        <v>3214</v>
      </c>
      <c r="B15" s="17" t="s">
        <v>22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4">
        <v>0</v>
      </c>
    </row>
    <row r="16" spans="1:18" x14ac:dyDescent="0.25">
      <c r="A16" s="16">
        <v>3221</v>
      </c>
      <c r="B16" s="17" t="s">
        <v>23</v>
      </c>
      <c r="C16" s="13">
        <v>158940</v>
      </c>
      <c r="D16" s="13">
        <v>1600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14100</v>
      </c>
      <c r="K16" s="13">
        <v>45540</v>
      </c>
      <c r="L16" s="13">
        <v>97700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4">
        <v>0</v>
      </c>
    </row>
    <row r="17" spans="1:18" x14ac:dyDescent="0.25">
      <c r="A17" s="16">
        <v>3222</v>
      </c>
      <c r="B17" s="17" t="s">
        <v>24</v>
      </c>
      <c r="C17" s="13">
        <v>38000</v>
      </c>
      <c r="D17" s="13">
        <v>500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20900</v>
      </c>
      <c r="L17" s="13">
        <v>16600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4">
        <v>0</v>
      </c>
    </row>
    <row r="18" spans="1:18" x14ac:dyDescent="0.25">
      <c r="A18" s="16">
        <v>3223</v>
      </c>
      <c r="B18" s="17" t="s">
        <v>25</v>
      </c>
      <c r="C18" s="13">
        <v>396505</v>
      </c>
      <c r="D18" s="13">
        <v>0</v>
      </c>
      <c r="E18" s="13">
        <v>0</v>
      </c>
      <c r="F18" s="13">
        <v>0</v>
      </c>
      <c r="G18" s="13">
        <v>30000</v>
      </c>
      <c r="H18" s="13">
        <v>0</v>
      </c>
      <c r="I18" s="13">
        <v>0</v>
      </c>
      <c r="J18" s="13">
        <v>26500</v>
      </c>
      <c r="K18" s="13">
        <v>108905</v>
      </c>
      <c r="L18" s="13">
        <v>231100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4">
        <v>0</v>
      </c>
    </row>
    <row r="19" spans="1:18" x14ac:dyDescent="0.25">
      <c r="A19" s="16">
        <v>3224</v>
      </c>
      <c r="B19" s="17" t="s">
        <v>26</v>
      </c>
      <c r="C19" s="13">
        <v>171570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17700</v>
      </c>
      <c r="K19" s="13">
        <v>45970</v>
      </c>
      <c r="L19" s="13">
        <v>102900</v>
      </c>
      <c r="M19" s="13">
        <v>0</v>
      </c>
      <c r="N19" s="13">
        <v>0</v>
      </c>
      <c r="O19" s="13">
        <v>0</v>
      </c>
      <c r="P19" s="13">
        <v>5000</v>
      </c>
      <c r="Q19" s="13">
        <v>0</v>
      </c>
      <c r="R19" s="14">
        <v>0</v>
      </c>
    </row>
    <row r="20" spans="1:18" x14ac:dyDescent="0.25">
      <c r="A20" s="16">
        <v>3225</v>
      </c>
      <c r="B20" s="17" t="s">
        <v>27</v>
      </c>
      <c r="C20" s="13">
        <v>18000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5700</v>
      </c>
      <c r="L20" s="13">
        <v>12300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4">
        <v>0</v>
      </c>
    </row>
    <row r="21" spans="1:18" x14ac:dyDescent="0.25">
      <c r="A21" s="16">
        <v>3227</v>
      </c>
      <c r="B21" s="17" t="s">
        <v>28</v>
      </c>
      <c r="C21" s="13">
        <v>49593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15800</v>
      </c>
      <c r="L21" s="13">
        <v>33793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4">
        <v>0</v>
      </c>
    </row>
    <row r="22" spans="1:18" x14ac:dyDescent="0.25">
      <c r="A22" s="16">
        <v>3231</v>
      </c>
      <c r="B22" s="17" t="s">
        <v>29</v>
      </c>
      <c r="C22" s="13">
        <v>75285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21200</v>
      </c>
      <c r="K22" s="13">
        <v>31700</v>
      </c>
      <c r="L22" s="13">
        <v>22385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4">
        <v>0</v>
      </c>
    </row>
    <row r="23" spans="1:18" x14ac:dyDescent="0.25">
      <c r="A23" s="16">
        <v>3232</v>
      </c>
      <c r="B23" s="17" t="s">
        <v>30</v>
      </c>
      <c r="C23" s="13">
        <v>508718</v>
      </c>
      <c r="D23" s="13">
        <v>3900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14100</v>
      </c>
      <c r="K23" s="13">
        <v>162918</v>
      </c>
      <c r="L23" s="13">
        <v>327800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4">
        <v>0</v>
      </c>
    </row>
    <row r="24" spans="1:18" x14ac:dyDescent="0.25">
      <c r="A24" s="16">
        <v>3233</v>
      </c>
      <c r="B24" s="17" t="s">
        <v>31</v>
      </c>
      <c r="C24" s="13">
        <v>31070</v>
      </c>
      <c r="D24" s="13">
        <v>1500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10370</v>
      </c>
      <c r="L24" s="13">
        <v>19200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4">
        <v>0</v>
      </c>
    </row>
    <row r="25" spans="1:18" x14ac:dyDescent="0.25">
      <c r="A25" s="16">
        <v>3234</v>
      </c>
      <c r="B25" s="17" t="s">
        <v>32</v>
      </c>
      <c r="C25" s="13">
        <v>447118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15900</v>
      </c>
      <c r="K25" s="13">
        <v>107621</v>
      </c>
      <c r="L25" s="13">
        <v>323597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4">
        <v>0</v>
      </c>
    </row>
    <row r="26" spans="1:18" x14ac:dyDescent="0.25">
      <c r="A26" s="16">
        <v>3235</v>
      </c>
      <c r="B26" s="17" t="s">
        <v>33</v>
      </c>
      <c r="C26" s="13">
        <v>423357</v>
      </c>
      <c r="D26" s="13">
        <v>0</v>
      </c>
      <c r="E26" s="13">
        <v>3500</v>
      </c>
      <c r="F26" s="13">
        <v>21000</v>
      </c>
      <c r="G26" s="13">
        <v>0</v>
      </c>
      <c r="H26" s="13">
        <v>0</v>
      </c>
      <c r="I26" s="13">
        <v>0</v>
      </c>
      <c r="J26" s="13">
        <v>0</v>
      </c>
      <c r="K26" s="13">
        <v>34801</v>
      </c>
      <c r="L26" s="13">
        <v>232900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4">
        <v>131156</v>
      </c>
    </row>
    <row r="27" spans="1:18" x14ac:dyDescent="0.25">
      <c r="A27" s="16">
        <v>3236</v>
      </c>
      <c r="B27" s="17" t="s">
        <v>34</v>
      </c>
      <c r="C27" s="13">
        <v>321225</v>
      </c>
      <c r="D27" s="13">
        <v>18000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35300</v>
      </c>
      <c r="K27" s="13">
        <v>0</v>
      </c>
      <c r="L27" s="13">
        <v>122300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4">
        <v>145625</v>
      </c>
    </row>
    <row r="28" spans="1:18" x14ac:dyDescent="0.25">
      <c r="A28" s="16">
        <v>3237</v>
      </c>
      <c r="B28" s="17" t="s">
        <v>35</v>
      </c>
      <c r="C28" s="13">
        <v>327895</v>
      </c>
      <c r="D28" s="13">
        <v>28800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77800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4">
        <v>221295</v>
      </c>
    </row>
    <row r="29" spans="1:18" x14ac:dyDescent="0.25">
      <c r="A29" s="16">
        <v>3238</v>
      </c>
      <c r="B29" s="17" t="s">
        <v>36</v>
      </c>
      <c r="C29" s="13">
        <v>416724</v>
      </c>
      <c r="D29" s="13">
        <v>8300</v>
      </c>
      <c r="E29" s="13">
        <v>0</v>
      </c>
      <c r="F29" s="13">
        <v>294300</v>
      </c>
      <c r="G29" s="13">
        <v>0</v>
      </c>
      <c r="H29" s="13">
        <v>0</v>
      </c>
      <c r="I29" s="13">
        <v>109050</v>
      </c>
      <c r="J29" s="13">
        <v>0</v>
      </c>
      <c r="K29" s="13">
        <v>0</v>
      </c>
      <c r="L29" s="13"/>
      <c r="M29" s="13">
        <v>5000</v>
      </c>
      <c r="N29" s="13">
        <v>0</v>
      </c>
      <c r="O29" s="13">
        <v>0</v>
      </c>
      <c r="P29" s="13">
        <v>0</v>
      </c>
      <c r="Q29" s="13">
        <v>0</v>
      </c>
      <c r="R29" s="14">
        <v>74</v>
      </c>
    </row>
    <row r="30" spans="1:18" x14ac:dyDescent="0.25">
      <c r="A30" s="16">
        <v>3239</v>
      </c>
      <c r="B30" s="17" t="s">
        <v>37</v>
      </c>
      <c r="C30" s="13">
        <v>512047</v>
      </c>
      <c r="D30" s="13">
        <v>1300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303200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4">
        <v>207547</v>
      </c>
    </row>
    <row r="31" spans="1:18" x14ac:dyDescent="0.25">
      <c r="A31" s="16">
        <v>3241</v>
      </c>
      <c r="B31" s="17" t="s">
        <v>38</v>
      </c>
      <c r="C31" s="13">
        <v>3300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3000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4">
        <v>300</v>
      </c>
    </row>
    <row r="32" spans="1:18" x14ac:dyDescent="0.25">
      <c r="A32" s="16">
        <v>3251</v>
      </c>
      <c r="B32" s="17" t="s">
        <v>65</v>
      </c>
      <c r="C32" s="13">
        <v>2190573</v>
      </c>
      <c r="D32" s="13">
        <v>18000</v>
      </c>
      <c r="E32" s="13">
        <v>3000</v>
      </c>
      <c r="F32" s="13">
        <v>0</v>
      </c>
      <c r="G32" s="13">
        <v>0</v>
      </c>
      <c r="H32" s="13">
        <v>0</v>
      </c>
      <c r="I32" s="13">
        <v>0</v>
      </c>
      <c r="J32" s="13">
        <v>44100</v>
      </c>
      <c r="K32" s="13">
        <v>0</v>
      </c>
      <c r="L32" s="13">
        <v>1472100</v>
      </c>
      <c r="M32" s="13">
        <v>13100</v>
      </c>
      <c r="N32" s="13">
        <v>0</v>
      </c>
      <c r="O32" s="13">
        <v>0</v>
      </c>
      <c r="P32" s="13">
        <v>0</v>
      </c>
      <c r="Q32" s="13">
        <v>0</v>
      </c>
      <c r="R32" s="14">
        <v>640273</v>
      </c>
    </row>
    <row r="33" spans="1:18" x14ac:dyDescent="0.25">
      <c r="A33" s="16">
        <v>3251</v>
      </c>
      <c r="B33" s="17" t="s">
        <v>66</v>
      </c>
      <c r="C33" s="13">
        <v>5000000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5000000</v>
      </c>
      <c r="N33" s="13">
        <v>0</v>
      </c>
      <c r="O33" s="13">
        <v>0</v>
      </c>
      <c r="P33" s="13">
        <v>0</v>
      </c>
      <c r="Q33" s="13">
        <v>0</v>
      </c>
      <c r="R33" s="14">
        <v>0</v>
      </c>
    </row>
    <row r="34" spans="1:18" x14ac:dyDescent="0.25">
      <c r="A34" s="16">
        <v>3252</v>
      </c>
      <c r="B34" s="17" t="s">
        <v>67</v>
      </c>
      <c r="C34" s="13">
        <v>20000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20000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4">
        <v>0</v>
      </c>
    </row>
    <row r="35" spans="1:18" x14ac:dyDescent="0.25">
      <c r="A35" s="16">
        <v>3291</v>
      </c>
      <c r="B35" s="17" t="s">
        <v>39</v>
      </c>
      <c r="C35" s="13">
        <v>11000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4">
        <v>11000</v>
      </c>
    </row>
    <row r="36" spans="1:18" x14ac:dyDescent="0.25">
      <c r="A36" s="16">
        <v>3292</v>
      </c>
      <c r="B36" s="17" t="s">
        <v>40</v>
      </c>
      <c r="C36" s="13">
        <v>88000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58600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4">
        <v>29400</v>
      </c>
    </row>
    <row r="37" spans="1:18" x14ac:dyDescent="0.25">
      <c r="A37" s="16">
        <v>3293</v>
      </c>
      <c r="B37" s="17" t="s">
        <v>41</v>
      </c>
      <c r="C37" s="13">
        <v>22500</v>
      </c>
      <c r="D37" s="13">
        <v>1100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4">
        <v>21400</v>
      </c>
    </row>
    <row r="38" spans="1:18" x14ac:dyDescent="0.25">
      <c r="A38" s="16">
        <v>3294</v>
      </c>
      <c r="B38" s="17" t="s">
        <v>42</v>
      </c>
      <c r="C38" s="13">
        <v>9000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4">
        <v>9000</v>
      </c>
    </row>
    <row r="39" spans="1:18" x14ac:dyDescent="0.25">
      <c r="A39" s="16">
        <v>3295</v>
      </c>
      <c r="B39" s="17" t="s">
        <v>43</v>
      </c>
      <c r="C39" s="13">
        <v>3500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2000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4">
        <v>1500</v>
      </c>
    </row>
    <row r="40" spans="1:18" x14ac:dyDescent="0.25">
      <c r="A40" s="16">
        <v>3296</v>
      </c>
      <c r="B40" s="17" t="s">
        <v>44</v>
      </c>
      <c r="C40" s="13">
        <v>6500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3400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4">
        <v>3100</v>
      </c>
    </row>
    <row r="41" spans="1:18" x14ac:dyDescent="0.25">
      <c r="A41" s="16">
        <v>3299</v>
      </c>
      <c r="B41" s="17" t="s">
        <v>45</v>
      </c>
      <c r="C41" s="13">
        <v>61000</v>
      </c>
      <c r="D41" s="13">
        <v>27500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8100</v>
      </c>
      <c r="M41" s="13">
        <v>25400</v>
      </c>
      <c r="N41" s="13">
        <v>0</v>
      </c>
      <c r="O41" s="13">
        <v>0</v>
      </c>
      <c r="P41" s="13">
        <v>0</v>
      </c>
      <c r="Q41" s="13">
        <v>0</v>
      </c>
      <c r="R41" s="14">
        <v>0</v>
      </c>
    </row>
    <row r="42" spans="1:18" x14ac:dyDescent="0.25">
      <c r="A42" s="16">
        <v>3431</v>
      </c>
      <c r="B42" s="17" t="s">
        <v>46</v>
      </c>
      <c r="C42" s="13">
        <v>22000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4">
        <v>22000</v>
      </c>
    </row>
    <row r="43" spans="1:18" x14ac:dyDescent="0.25">
      <c r="A43" s="16">
        <v>3432</v>
      </c>
      <c r="B43" s="17" t="s">
        <v>47</v>
      </c>
      <c r="C43" s="13">
        <v>500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4">
        <v>500</v>
      </c>
    </row>
    <row r="44" spans="1:18" x14ac:dyDescent="0.25">
      <c r="A44" s="16">
        <v>3433</v>
      </c>
      <c r="B44" s="17" t="s">
        <v>48</v>
      </c>
      <c r="C44" s="13">
        <v>1100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4">
        <v>1100</v>
      </c>
    </row>
    <row r="45" spans="1:18" x14ac:dyDescent="0.25">
      <c r="A45" s="16">
        <v>4123</v>
      </c>
      <c r="B45" s="17" t="s">
        <v>49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4">
        <v>0</v>
      </c>
    </row>
    <row r="46" spans="1:18" x14ac:dyDescent="0.25">
      <c r="A46" s="16">
        <v>4212</v>
      </c>
      <c r="B46" s="17" t="s">
        <v>50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4">
        <v>0</v>
      </c>
    </row>
    <row r="47" spans="1:18" x14ac:dyDescent="0.25">
      <c r="A47" s="16">
        <v>4221</v>
      </c>
      <c r="B47" s="17" t="s">
        <v>51</v>
      </c>
      <c r="C47" s="13">
        <v>239000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82000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4">
        <v>157000</v>
      </c>
    </row>
    <row r="48" spans="1:18" x14ac:dyDescent="0.25">
      <c r="A48" s="18">
        <v>4223</v>
      </c>
      <c r="B48" s="17" t="s">
        <v>52</v>
      </c>
      <c r="C48" s="13">
        <v>53780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4">
        <v>53780</v>
      </c>
    </row>
    <row r="49" spans="1:18" x14ac:dyDescent="0.25">
      <c r="A49" s="16">
        <v>4224</v>
      </c>
      <c r="B49" s="17" t="s">
        <v>53</v>
      </c>
      <c r="C49" s="13">
        <v>909050</v>
      </c>
      <c r="D49" s="13">
        <v>0</v>
      </c>
      <c r="E49" s="13">
        <v>0</v>
      </c>
      <c r="F49" s="13">
        <v>0</v>
      </c>
      <c r="G49" s="13">
        <v>0</v>
      </c>
      <c r="H49" s="13">
        <v>800000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4">
        <v>109050</v>
      </c>
    </row>
    <row r="50" spans="1:18" x14ac:dyDescent="0.25">
      <c r="A50" s="16">
        <v>4225</v>
      </c>
      <c r="B50" s="17" t="s">
        <v>54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4">
        <v>0</v>
      </c>
    </row>
    <row r="51" spans="1:18" x14ac:dyDescent="0.25">
      <c r="A51" s="16">
        <v>4227</v>
      </c>
      <c r="B51" s="17" t="s">
        <v>55</v>
      </c>
      <c r="C51" s="13">
        <v>8000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4">
        <v>8000</v>
      </c>
    </row>
    <row r="52" spans="1:18" x14ac:dyDescent="0.25">
      <c r="A52" s="16">
        <v>4262</v>
      </c>
      <c r="B52" s="19" t="s">
        <v>56</v>
      </c>
      <c r="C52" s="13">
        <v>11950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4">
        <v>11950</v>
      </c>
    </row>
    <row r="53" spans="1:18" ht="15.75" thickBot="1" x14ac:dyDescent="0.3">
      <c r="A53" s="20">
        <v>4511</v>
      </c>
      <c r="B53" s="21" t="s">
        <v>57</v>
      </c>
      <c r="C53" s="13">
        <v>273900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108950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4">
        <v>164950</v>
      </c>
    </row>
    <row r="54" spans="1:18" ht="16.5" thickTop="1" thickBot="1" x14ac:dyDescent="0.3">
      <c r="A54" s="22"/>
      <c r="B54" s="23" t="s">
        <v>58</v>
      </c>
      <c r="C54" s="24">
        <f t="shared" ref="C54:R54" si="0">SUM(C7:C53)</f>
        <v>28705000</v>
      </c>
      <c r="D54" s="24">
        <f t="shared" si="0"/>
        <v>405000</v>
      </c>
      <c r="E54" s="24">
        <f t="shared" si="0"/>
        <v>254000</v>
      </c>
      <c r="F54" s="24">
        <f t="shared" si="0"/>
        <v>354000</v>
      </c>
      <c r="G54" s="24">
        <f t="shared" si="0"/>
        <v>30000</v>
      </c>
      <c r="H54" s="24">
        <f t="shared" si="0"/>
        <v>800000</v>
      </c>
      <c r="I54" s="24">
        <f t="shared" si="0"/>
        <v>300000</v>
      </c>
      <c r="J54" s="24">
        <f t="shared" si="0"/>
        <v>919000</v>
      </c>
      <c r="K54" s="24">
        <f t="shared" si="0"/>
        <v>5378000</v>
      </c>
      <c r="L54" s="24">
        <f t="shared" si="0"/>
        <v>13120000</v>
      </c>
      <c r="M54" s="24">
        <f t="shared" si="0"/>
        <v>5105000</v>
      </c>
      <c r="N54" s="24">
        <f t="shared" si="0"/>
        <v>0</v>
      </c>
      <c r="O54" s="24">
        <f t="shared" si="0"/>
        <v>85000</v>
      </c>
      <c r="P54" s="24">
        <f t="shared" si="0"/>
        <v>5000</v>
      </c>
      <c r="Q54" s="24">
        <f t="shared" si="0"/>
        <v>0</v>
      </c>
      <c r="R54" s="25">
        <f t="shared" si="0"/>
        <v>1950000</v>
      </c>
    </row>
    <row r="55" spans="1:18" ht="15.75" thickTop="1" x14ac:dyDescent="0.25"/>
    <row r="56" spans="1:18" s="2" customFormat="1" ht="20.100000000000001" customHeight="1" thickBot="1" x14ac:dyDescent="0.3">
      <c r="A56" s="4"/>
      <c r="B56" s="4"/>
      <c r="C56" s="4"/>
      <c r="D56" s="4"/>
      <c r="E56" s="5"/>
      <c r="F56" s="5"/>
      <c r="G56" s="5"/>
      <c r="H56" s="5"/>
      <c r="R56" s="6">
        <v>2027</v>
      </c>
    </row>
    <row r="57" spans="1:18" s="10" customFormat="1" ht="85.5" thickTop="1" thickBot="1" x14ac:dyDescent="0.3">
      <c r="A57" s="7" t="s">
        <v>60</v>
      </c>
      <c r="B57" s="8" t="s">
        <v>61</v>
      </c>
      <c r="C57" s="8" t="s">
        <v>0</v>
      </c>
      <c r="D57" s="8" t="s">
        <v>1</v>
      </c>
      <c r="E57" s="8" t="s">
        <v>2</v>
      </c>
      <c r="F57" s="8" t="s">
        <v>3</v>
      </c>
      <c r="G57" s="8" t="s">
        <v>4</v>
      </c>
      <c r="H57" s="8" t="s">
        <v>63</v>
      </c>
      <c r="I57" s="8" t="s">
        <v>5</v>
      </c>
      <c r="J57" s="8" t="s">
        <v>6</v>
      </c>
      <c r="K57" s="8" t="s">
        <v>7</v>
      </c>
      <c r="L57" s="8" t="s">
        <v>8</v>
      </c>
      <c r="M57" s="8" t="s">
        <v>9</v>
      </c>
      <c r="N57" s="8" t="s">
        <v>10</v>
      </c>
      <c r="O57" s="8" t="s">
        <v>64</v>
      </c>
      <c r="P57" s="8" t="s">
        <v>11</v>
      </c>
      <c r="Q57" s="8" t="s">
        <v>12</v>
      </c>
      <c r="R57" s="9" t="s">
        <v>13</v>
      </c>
    </row>
    <row r="58" spans="1:18" ht="15.75" thickTop="1" x14ac:dyDescent="0.25">
      <c r="A58" s="11">
        <v>3111</v>
      </c>
      <c r="B58" s="12" t="s">
        <v>14</v>
      </c>
      <c r="C58" s="13">
        <f>12750000</f>
        <v>12750000</v>
      </c>
      <c r="D58" s="13">
        <f>251900+17400</f>
        <v>269300</v>
      </c>
      <c r="E58" s="13">
        <f>212000+10900</f>
        <v>222900</v>
      </c>
      <c r="F58" s="13">
        <f>33200+15200</f>
        <v>48400</v>
      </c>
      <c r="G58" s="13">
        <v>0</v>
      </c>
      <c r="H58" s="13">
        <v>0</v>
      </c>
      <c r="I58" s="13">
        <v>0</v>
      </c>
      <c r="J58" s="13">
        <v>626800</v>
      </c>
      <c r="K58" s="13">
        <v>3172000</v>
      </c>
      <c r="L58" s="13">
        <v>8287500</v>
      </c>
      <c r="M58" s="13">
        <v>51100</v>
      </c>
      <c r="N58" s="13">
        <v>0</v>
      </c>
      <c r="O58" s="13">
        <v>72000</v>
      </c>
      <c r="P58" s="13">
        <v>0</v>
      </c>
      <c r="Q58" s="13">
        <v>0</v>
      </c>
      <c r="R58" s="14">
        <v>0</v>
      </c>
    </row>
    <row r="59" spans="1:18" x14ac:dyDescent="0.25">
      <c r="A59" s="16">
        <v>3112</v>
      </c>
      <c r="B59" s="17" t="s">
        <v>15</v>
      </c>
      <c r="C59" s="13">
        <v>1800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1800</v>
      </c>
      <c r="L59" s="13"/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4">
        <v>0</v>
      </c>
    </row>
    <row r="60" spans="1:18" x14ac:dyDescent="0.25">
      <c r="A60" s="16">
        <v>3113</v>
      </c>
      <c r="B60" s="17" t="s">
        <v>16</v>
      </c>
      <c r="C60" s="13">
        <v>275000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100000</v>
      </c>
      <c r="L60" s="13">
        <v>175000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4">
        <v>0</v>
      </c>
    </row>
    <row r="61" spans="1:18" x14ac:dyDescent="0.25">
      <c r="A61" s="16">
        <v>3121</v>
      </c>
      <c r="B61" s="17" t="s">
        <v>17</v>
      </c>
      <c r="C61" s="13">
        <v>630000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410000</v>
      </c>
      <c r="L61" s="13">
        <v>220000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4">
        <v>0</v>
      </c>
    </row>
    <row r="62" spans="1:18" x14ac:dyDescent="0.25">
      <c r="A62" s="16">
        <v>3132</v>
      </c>
      <c r="B62" s="17" t="s">
        <v>18</v>
      </c>
      <c r="C62" s="13">
        <v>2100000</v>
      </c>
      <c r="D62" s="13">
        <v>44500</v>
      </c>
      <c r="E62" s="13">
        <v>36800</v>
      </c>
      <c r="F62" s="13">
        <v>8000</v>
      </c>
      <c r="G62" s="13">
        <v>0</v>
      </c>
      <c r="H62" s="13">
        <v>0</v>
      </c>
      <c r="I62" s="13">
        <v>0</v>
      </c>
      <c r="J62" s="13">
        <v>103300</v>
      </c>
      <c r="K62" s="13">
        <v>521000</v>
      </c>
      <c r="L62" s="13">
        <v>1365000</v>
      </c>
      <c r="M62" s="13">
        <v>8400</v>
      </c>
      <c r="N62" s="13">
        <v>0</v>
      </c>
      <c r="O62" s="13">
        <v>13000</v>
      </c>
      <c r="P62" s="13">
        <v>0</v>
      </c>
      <c r="Q62" s="13">
        <v>0</v>
      </c>
      <c r="R62" s="14">
        <v>0</v>
      </c>
    </row>
    <row r="63" spans="1:18" ht="15" customHeight="1" x14ac:dyDescent="0.25">
      <c r="A63" s="16">
        <v>3211</v>
      </c>
      <c r="B63" s="17" t="s">
        <v>19</v>
      </c>
      <c r="C63" s="13">
        <v>45000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10800</v>
      </c>
      <c r="L63" s="13">
        <v>34200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4">
        <v>0</v>
      </c>
    </row>
    <row r="64" spans="1:18" x14ac:dyDescent="0.25">
      <c r="A64" s="16">
        <v>3212</v>
      </c>
      <c r="B64" s="17" t="s">
        <v>20</v>
      </c>
      <c r="C64" s="13">
        <v>215000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51600</v>
      </c>
      <c r="L64" s="13">
        <v>163400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4">
        <v>0</v>
      </c>
    </row>
    <row r="65" spans="1:18" x14ac:dyDescent="0.25">
      <c r="A65" s="16">
        <v>3213</v>
      </c>
      <c r="B65" s="17" t="s">
        <v>21</v>
      </c>
      <c r="C65" s="13">
        <v>25000</v>
      </c>
      <c r="D65" s="13">
        <v>1000</v>
      </c>
      <c r="E65" s="13">
        <v>500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5200</v>
      </c>
      <c r="L65" s="13">
        <v>16300</v>
      </c>
      <c r="M65" s="13">
        <v>2000</v>
      </c>
      <c r="N65" s="13">
        <v>0</v>
      </c>
      <c r="O65" s="13">
        <v>0</v>
      </c>
      <c r="P65" s="13">
        <v>0</v>
      </c>
      <c r="Q65" s="13">
        <v>0</v>
      </c>
      <c r="R65" s="14">
        <v>0</v>
      </c>
    </row>
    <row r="66" spans="1:18" x14ac:dyDescent="0.25">
      <c r="A66" s="16">
        <v>3214</v>
      </c>
      <c r="B66" s="17" t="s">
        <v>22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4">
        <v>0</v>
      </c>
    </row>
    <row r="67" spans="1:18" x14ac:dyDescent="0.25">
      <c r="A67" s="16">
        <v>3221</v>
      </c>
      <c r="B67" s="17" t="s">
        <v>23</v>
      </c>
      <c r="C67" s="13">
        <v>150000</v>
      </c>
      <c r="D67" s="13">
        <v>1600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14100</v>
      </c>
      <c r="K67" s="13">
        <v>32200</v>
      </c>
      <c r="L67" s="13">
        <v>102100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4">
        <v>0</v>
      </c>
    </row>
    <row r="68" spans="1:18" x14ac:dyDescent="0.25">
      <c r="A68" s="16">
        <v>3222</v>
      </c>
      <c r="B68" s="17" t="s">
        <v>24</v>
      </c>
      <c r="C68" s="13">
        <v>15000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3600</v>
      </c>
      <c r="L68" s="13">
        <v>11400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4">
        <v>0</v>
      </c>
    </row>
    <row r="69" spans="1:18" x14ac:dyDescent="0.25">
      <c r="A69" s="16">
        <v>3223</v>
      </c>
      <c r="B69" s="17" t="s">
        <v>25</v>
      </c>
      <c r="C69" s="13">
        <v>390000</v>
      </c>
      <c r="D69" s="13">
        <v>0</v>
      </c>
      <c r="E69" s="13">
        <v>0</v>
      </c>
      <c r="F69" s="13">
        <v>0</v>
      </c>
      <c r="G69" s="13">
        <v>31500</v>
      </c>
      <c r="H69" s="13">
        <v>0</v>
      </c>
      <c r="I69" s="13">
        <v>0</v>
      </c>
      <c r="J69" s="13">
        <v>26500</v>
      </c>
      <c r="K69" s="13">
        <v>79700</v>
      </c>
      <c r="L69" s="13">
        <v>252300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4">
        <v>0</v>
      </c>
    </row>
    <row r="70" spans="1:18" x14ac:dyDescent="0.25">
      <c r="A70" s="16">
        <v>3224</v>
      </c>
      <c r="B70" s="17" t="s">
        <v>26</v>
      </c>
      <c r="C70" s="13">
        <v>90000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17700</v>
      </c>
      <c r="K70" s="13">
        <v>16200</v>
      </c>
      <c r="L70" s="13">
        <v>51100</v>
      </c>
      <c r="M70" s="13">
        <v>0</v>
      </c>
      <c r="N70" s="13">
        <v>0</v>
      </c>
      <c r="O70" s="13">
        <v>0</v>
      </c>
      <c r="P70" s="13">
        <v>5000</v>
      </c>
      <c r="Q70" s="13">
        <v>0</v>
      </c>
      <c r="R70" s="14">
        <v>0</v>
      </c>
    </row>
    <row r="71" spans="1:18" x14ac:dyDescent="0.25">
      <c r="A71" s="16">
        <v>3225</v>
      </c>
      <c r="B71" s="17" t="s">
        <v>27</v>
      </c>
      <c r="C71" s="13">
        <v>15000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3600</v>
      </c>
      <c r="L71" s="13">
        <v>11400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4">
        <v>0</v>
      </c>
    </row>
    <row r="72" spans="1:18" x14ac:dyDescent="0.25">
      <c r="A72" s="16">
        <v>3227</v>
      </c>
      <c r="B72" s="17" t="s">
        <v>28</v>
      </c>
      <c r="C72" s="13">
        <v>25000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6000</v>
      </c>
      <c r="L72" s="13">
        <v>19000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4">
        <v>0</v>
      </c>
    </row>
    <row r="73" spans="1:18" x14ac:dyDescent="0.25">
      <c r="A73" s="16">
        <v>3231</v>
      </c>
      <c r="B73" s="17" t="s">
        <v>29</v>
      </c>
      <c r="C73" s="13">
        <v>70000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21200</v>
      </c>
      <c r="K73" s="13">
        <v>11700</v>
      </c>
      <c r="L73" s="13">
        <v>37100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4">
        <v>0</v>
      </c>
    </row>
    <row r="74" spans="1:18" x14ac:dyDescent="0.25">
      <c r="A74" s="16">
        <v>3232</v>
      </c>
      <c r="B74" s="17" t="s">
        <v>30</v>
      </c>
      <c r="C74" s="13">
        <v>350000</v>
      </c>
      <c r="D74" s="13">
        <v>3900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14100</v>
      </c>
      <c r="K74" s="13">
        <v>79700</v>
      </c>
      <c r="L74" s="13">
        <v>252300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4">
        <v>0</v>
      </c>
    </row>
    <row r="75" spans="1:18" x14ac:dyDescent="0.25">
      <c r="A75" s="16">
        <v>3233</v>
      </c>
      <c r="B75" s="17" t="s">
        <v>31</v>
      </c>
      <c r="C75" s="13">
        <v>25000</v>
      </c>
      <c r="D75" s="13">
        <v>1500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5600</v>
      </c>
      <c r="L75" s="13">
        <v>17900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4">
        <v>0</v>
      </c>
    </row>
    <row r="76" spans="1:18" x14ac:dyDescent="0.25">
      <c r="A76" s="16">
        <v>3234</v>
      </c>
      <c r="B76" s="17" t="s">
        <v>32</v>
      </c>
      <c r="C76" s="13">
        <v>420000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77600</v>
      </c>
      <c r="J76" s="13">
        <v>15900</v>
      </c>
      <c r="K76" s="13">
        <v>78400</v>
      </c>
      <c r="L76" s="13">
        <v>248100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4">
        <v>0</v>
      </c>
    </row>
    <row r="77" spans="1:18" x14ac:dyDescent="0.25">
      <c r="A77" s="16">
        <v>3235</v>
      </c>
      <c r="B77" s="17" t="s">
        <v>33</v>
      </c>
      <c r="C77" s="13">
        <v>400000</v>
      </c>
      <c r="D77" s="13">
        <v>0</v>
      </c>
      <c r="E77" s="13">
        <v>3500</v>
      </c>
      <c r="F77" s="13">
        <v>21000</v>
      </c>
      <c r="G77" s="13">
        <v>0</v>
      </c>
      <c r="H77" s="13">
        <v>0</v>
      </c>
      <c r="I77" s="13">
        <v>0</v>
      </c>
      <c r="J77" s="13">
        <v>0</v>
      </c>
      <c r="K77" s="13">
        <v>90100</v>
      </c>
      <c r="L77" s="13">
        <v>285400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4">
        <v>0</v>
      </c>
    </row>
    <row r="78" spans="1:18" x14ac:dyDescent="0.25">
      <c r="A78" s="16">
        <v>3236</v>
      </c>
      <c r="B78" s="17" t="s">
        <v>34</v>
      </c>
      <c r="C78" s="13">
        <v>300000</v>
      </c>
      <c r="D78" s="13">
        <v>18000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35300</v>
      </c>
      <c r="K78" s="13">
        <v>59200</v>
      </c>
      <c r="L78" s="13">
        <v>187500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4">
        <v>0</v>
      </c>
    </row>
    <row r="79" spans="1:18" x14ac:dyDescent="0.25">
      <c r="A79" s="16">
        <v>3237</v>
      </c>
      <c r="B79" s="17" t="s">
        <v>35</v>
      </c>
      <c r="C79" s="13">
        <v>180000</v>
      </c>
      <c r="D79" s="13">
        <v>28800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36300</v>
      </c>
      <c r="L79" s="13">
        <v>114900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4">
        <v>0</v>
      </c>
    </row>
    <row r="80" spans="1:18" x14ac:dyDescent="0.25">
      <c r="A80" s="16">
        <v>3238</v>
      </c>
      <c r="B80" s="17" t="s">
        <v>36</v>
      </c>
      <c r="C80" s="13">
        <v>415000</v>
      </c>
      <c r="D80" s="13">
        <v>8300</v>
      </c>
      <c r="E80" s="13">
        <v>0</v>
      </c>
      <c r="F80" s="13">
        <f>310300-16000</f>
        <v>294300</v>
      </c>
      <c r="G80" s="13">
        <v>0</v>
      </c>
      <c r="H80" s="13">
        <v>0</v>
      </c>
      <c r="I80" s="13">
        <v>107400</v>
      </c>
      <c r="J80" s="13">
        <v>0</v>
      </c>
      <c r="K80" s="13">
        <v>0</v>
      </c>
      <c r="L80" s="13">
        <v>0</v>
      </c>
      <c r="M80" s="13">
        <v>5000</v>
      </c>
      <c r="N80" s="13">
        <v>0</v>
      </c>
      <c r="O80" s="13">
        <v>0</v>
      </c>
      <c r="P80" s="13">
        <v>0</v>
      </c>
      <c r="Q80" s="13">
        <v>0</v>
      </c>
      <c r="R80" s="14">
        <v>0</v>
      </c>
    </row>
    <row r="81" spans="1:18" x14ac:dyDescent="0.25">
      <c r="A81" s="16">
        <v>3239</v>
      </c>
      <c r="B81" s="17" t="s">
        <v>37</v>
      </c>
      <c r="C81" s="13">
        <v>500000</v>
      </c>
      <c r="D81" s="13">
        <v>1300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119700</v>
      </c>
      <c r="L81" s="13">
        <v>379000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4">
        <v>0</v>
      </c>
    </row>
    <row r="82" spans="1:18" x14ac:dyDescent="0.25">
      <c r="A82" s="16">
        <v>3241</v>
      </c>
      <c r="B82" s="17" t="s">
        <v>38</v>
      </c>
      <c r="C82" s="13">
        <v>3300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800</v>
      </c>
      <c r="L82" s="13">
        <v>2500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4">
        <v>0</v>
      </c>
    </row>
    <row r="83" spans="1:18" x14ac:dyDescent="0.25">
      <c r="A83" s="16">
        <v>3251</v>
      </c>
      <c r="B83" s="17" t="s">
        <v>65</v>
      </c>
      <c r="C83" s="13">
        <v>1700000</v>
      </c>
      <c r="D83" s="13">
        <v>18500</v>
      </c>
      <c r="E83" s="13">
        <v>3000</v>
      </c>
      <c r="F83" s="13">
        <v>0</v>
      </c>
      <c r="G83" s="13">
        <v>0</v>
      </c>
      <c r="H83" s="13">
        <v>0</v>
      </c>
      <c r="I83" s="13">
        <v>0</v>
      </c>
      <c r="J83" s="13">
        <v>44100</v>
      </c>
      <c r="K83" s="13">
        <v>542600</v>
      </c>
      <c r="L83" s="13">
        <v>1078700</v>
      </c>
      <c r="M83" s="13">
        <v>13100</v>
      </c>
      <c r="N83" s="13">
        <v>0</v>
      </c>
      <c r="O83" s="13">
        <v>0</v>
      </c>
      <c r="P83" s="13">
        <v>0</v>
      </c>
      <c r="Q83" s="13">
        <v>0</v>
      </c>
      <c r="R83" s="14">
        <v>0</v>
      </c>
    </row>
    <row r="84" spans="1:18" x14ac:dyDescent="0.25">
      <c r="A84" s="16">
        <v>3251</v>
      </c>
      <c r="B84" s="17" t="s">
        <v>66</v>
      </c>
      <c r="C84" s="13">
        <v>5000000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5000000</v>
      </c>
      <c r="N84" s="13">
        <v>0</v>
      </c>
      <c r="O84" s="13">
        <v>0</v>
      </c>
      <c r="P84" s="13">
        <v>0</v>
      </c>
      <c r="Q84" s="13">
        <v>0</v>
      </c>
      <c r="R84" s="14">
        <v>0</v>
      </c>
    </row>
    <row r="85" spans="1:18" x14ac:dyDescent="0.25">
      <c r="A85" s="16">
        <v>3252</v>
      </c>
      <c r="B85" s="17" t="s">
        <v>67</v>
      </c>
      <c r="C85" s="13">
        <v>20000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20000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4">
        <v>0</v>
      </c>
    </row>
    <row r="86" spans="1:18" x14ac:dyDescent="0.25">
      <c r="A86" s="16">
        <v>3291</v>
      </c>
      <c r="B86" s="17" t="s">
        <v>39</v>
      </c>
      <c r="C86" s="13">
        <v>11000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2600</v>
      </c>
      <c r="L86" s="13">
        <v>8400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4">
        <v>0</v>
      </c>
    </row>
    <row r="87" spans="1:18" x14ac:dyDescent="0.25">
      <c r="A87" s="16">
        <v>3292</v>
      </c>
      <c r="B87" s="17" t="s">
        <v>40</v>
      </c>
      <c r="C87" s="13">
        <v>88000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21100</v>
      </c>
      <c r="L87" s="13">
        <v>66900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4">
        <v>0</v>
      </c>
    </row>
    <row r="88" spans="1:18" x14ac:dyDescent="0.25">
      <c r="A88" s="16">
        <v>3293</v>
      </c>
      <c r="B88" s="17" t="s">
        <v>41</v>
      </c>
      <c r="C88" s="13">
        <v>22500</v>
      </c>
      <c r="D88" s="13">
        <v>1100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5100</v>
      </c>
      <c r="L88" s="13">
        <v>16300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4">
        <v>0</v>
      </c>
    </row>
    <row r="89" spans="1:18" x14ac:dyDescent="0.25">
      <c r="A89" s="16">
        <v>3294</v>
      </c>
      <c r="B89" s="17" t="s">
        <v>42</v>
      </c>
      <c r="C89" s="13">
        <v>9000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2200</v>
      </c>
      <c r="L89" s="13">
        <v>6800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4">
        <v>0</v>
      </c>
    </row>
    <row r="90" spans="1:18" x14ac:dyDescent="0.25">
      <c r="A90" s="16">
        <v>3295</v>
      </c>
      <c r="B90" s="17" t="s">
        <v>43</v>
      </c>
      <c r="C90" s="13">
        <v>4500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1100</v>
      </c>
      <c r="L90" s="13">
        <v>3400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4">
        <v>0</v>
      </c>
    </row>
    <row r="91" spans="1:18" x14ac:dyDescent="0.25">
      <c r="A91" s="16">
        <v>3296</v>
      </c>
      <c r="B91" s="17" t="s">
        <v>44</v>
      </c>
      <c r="C91" s="13">
        <v>6500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1600</v>
      </c>
      <c r="L91" s="13">
        <v>4900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4">
        <v>0</v>
      </c>
    </row>
    <row r="92" spans="1:18" x14ac:dyDescent="0.25">
      <c r="A92" s="16">
        <v>3299</v>
      </c>
      <c r="B92" s="17" t="s">
        <v>45</v>
      </c>
      <c r="C92" s="13">
        <v>61000</v>
      </c>
      <c r="D92" s="13">
        <v>27500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1900</v>
      </c>
      <c r="L92" s="13">
        <v>6200</v>
      </c>
      <c r="M92" s="13">
        <v>25400</v>
      </c>
      <c r="N92" s="13">
        <v>0</v>
      </c>
      <c r="O92" s="13">
        <v>0</v>
      </c>
      <c r="P92" s="13">
        <v>0</v>
      </c>
      <c r="Q92" s="13">
        <v>0</v>
      </c>
      <c r="R92" s="14">
        <v>0</v>
      </c>
    </row>
    <row r="93" spans="1:18" x14ac:dyDescent="0.25">
      <c r="A93" s="16">
        <v>3431</v>
      </c>
      <c r="B93" s="17" t="s">
        <v>46</v>
      </c>
      <c r="C93" s="13">
        <v>22000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22000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4">
        <v>0</v>
      </c>
    </row>
    <row r="94" spans="1:18" x14ac:dyDescent="0.25">
      <c r="A94" s="16">
        <v>3432</v>
      </c>
      <c r="B94" s="17" t="s">
        <v>47</v>
      </c>
      <c r="C94" s="13">
        <v>500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500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4">
        <v>0</v>
      </c>
    </row>
    <row r="95" spans="1:18" x14ac:dyDescent="0.25">
      <c r="A95" s="16">
        <v>3433</v>
      </c>
      <c r="B95" s="17" t="s">
        <v>48</v>
      </c>
      <c r="C95" s="13">
        <v>1100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1100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4">
        <v>0</v>
      </c>
    </row>
    <row r="96" spans="1:18" x14ac:dyDescent="0.25">
      <c r="A96" s="16">
        <v>4123</v>
      </c>
      <c r="B96" s="17" t="s">
        <v>49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4">
        <v>0</v>
      </c>
    </row>
    <row r="97" spans="1:18" x14ac:dyDescent="0.25">
      <c r="A97" s="16">
        <v>4212</v>
      </c>
      <c r="B97" s="17" t="s">
        <v>50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4">
        <v>0</v>
      </c>
    </row>
    <row r="98" spans="1:18" x14ac:dyDescent="0.25">
      <c r="A98" s="16">
        <v>4221</v>
      </c>
      <c r="B98" s="17" t="s">
        <v>51</v>
      </c>
      <c r="C98" s="13">
        <v>55000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55000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4">
        <v>0</v>
      </c>
    </row>
    <row r="99" spans="1:18" x14ac:dyDescent="0.25">
      <c r="A99" s="18">
        <v>4223</v>
      </c>
      <c r="B99" s="17" t="s">
        <v>52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4">
        <v>0</v>
      </c>
    </row>
    <row r="100" spans="1:18" x14ac:dyDescent="0.25">
      <c r="A100" s="16">
        <v>4224</v>
      </c>
      <c r="B100" s="17" t="s">
        <v>53</v>
      </c>
      <c r="C100" s="13">
        <v>60000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60000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4">
        <v>0</v>
      </c>
    </row>
    <row r="101" spans="1:18" x14ac:dyDescent="0.25">
      <c r="A101" s="16">
        <v>4225</v>
      </c>
      <c r="B101" s="17" t="s">
        <v>54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4">
        <v>0</v>
      </c>
    </row>
    <row r="102" spans="1:18" x14ac:dyDescent="0.25">
      <c r="A102" s="16">
        <v>4227</v>
      </c>
      <c r="B102" s="17" t="s">
        <v>55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4">
        <v>0</v>
      </c>
    </row>
    <row r="103" spans="1:18" x14ac:dyDescent="0.25">
      <c r="A103" s="16">
        <v>4262</v>
      </c>
      <c r="B103" s="19" t="s">
        <v>56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4">
        <v>0</v>
      </c>
    </row>
    <row r="104" spans="1:18" ht="15.75" thickBot="1" x14ac:dyDescent="0.3">
      <c r="A104" s="20">
        <v>4511</v>
      </c>
      <c r="B104" s="21" t="s">
        <v>57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/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4">
        <v>0</v>
      </c>
    </row>
    <row r="105" spans="1:18" ht="16.5" thickTop="1" thickBot="1" x14ac:dyDescent="0.3">
      <c r="A105" s="22"/>
      <c r="B105" s="23" t="s">
        <v>58</v>
      </c>
      <c r="C105" s="24">
        <f t="shared" ref="C105:R105" si="1">SUM(C58:C104)</f>
        <v>26451200</v>
      </c>
      <c r="D105" s="24">
        <f t="shared" ref="D105" si="2">SUM(D58:D104)</f>
        <v>425300</v>
      </c>
      <c r="E105" s="24">
        <f t="shared" ref="E105" si="3">SUM(E58:E104)</f>
        <v>266700</v>
      </c>
      <c r="F105" s="24">
        <f t="shared" ref="F105" si="4">SUM(F58:F104)</f>
        <v>371700</v>
      </c>
      <c r="G105" s="24">
        <f t="shared" ref="G105" si="5">SUM(G58:G104)</f>
        <v>31500</v>
      </c>
      <c r="H105" s="24">
        <f t="shared" ref="H105" si="6">SUM(H58:H104)</f>
        <v>0</v>
      </c>
      <c r="I105" s="24">
        <f t="shared" ref="I105" si="7">SUM(I58:I104)</f>
        <v>300000</v>
      </c>
      <c r="J105" s="24">
        <f t="shared" ref="J105" si="8">SUM(J58:J104)</f>
        <v>919000</v>
      </c>
      <c r="K105" s="24">
        <f t="shared" ref="K105" si="9">SUM(K58:K104)</f>
        <v>5497000</v>
      </c>
      <c r="L105" s="24">
        <f t="shared" ref="L105" si="10">SUM(L58:L104)</f>
        <v>13445000</v>
      </c>
      <c r="M105" s="24">
        <f t="shared" si="1"/>
        <v>5105000</v>
      </c>
      <c r="N105" s="24">
        <f t="shared" si="1"/>
        <v>0</v>
      </c>
      <c r="O105" s="24">
        <f t="shared" si="1"/>
        <v>85000</v>
      </c>
      <c r="P105" s="24">
        <f t="shared" si="1"/>
        <v>5000</v>
      </c>
      <c r="Q105" s="24">
        <f t="shared" si="1"/>
        <v>0</v>
      </c>
      <c r="R105" s="25">
        <f t="shared" si="1"/>
        <v>0</v>
      </c>
    </row>
    <row r="106" spans="1:18" s="26" customFormat="1" ht="15.75" thickTop="1" x14ac:dyDescent="0.25">
      <c r="D106" s="27"/>
      <c r="E106" s="27"/>
      <c r="F106" s="27"/>
      <c r="G106" s="27"/>
      <c r="H106" s="27"/>
      <c r="I106" s="27"/>
      <c r="J106" s="27"/>
      <c r="N106" s="27"/>
      <c r="O106" s="27"/>
    </row>
    <row r="107" spans="1:18" s="2" customFormat="1" ht="20.100000000000001" customHeight="1" thickBot="1" x14ac:dyDescent="0.3">
      <c r="A107" s="4"/>
      <c r="B107" s="4"/>
      <c r="C107" s="4"/>
      <c r="D107" s="4"/>
      <c r="E107" s="5"/>
      <c r="F107" s="5"/>
      <c r="G107" s="5"/>
      <c r="H107" s="5"/>
      <c r="R107" s="6">
        <v>2028</v>
      </c>
    </row>
    <row r="108" spans="1:18" s="10" customFormat="1" ht="85.5" thickTop="1" thickBot="1" x14ac:dyDescent="0.3">
      <c r="A108" s="7" t="s">
        <v>60</v>
      </c>
      <c r="B108" s="8" t="s">
        <v>61</v>
      </c>
      <c r="C108" s="8" t="s">
        <v>0</v>
      </c>
      <c r="D108" s="8" t="s">
        <v>1</v>
      </c>
      <c r="E108" s="8" t="s">
        <v>2</v>
      </c>
      <c r="F108" s="8" t="s">
        <v>3</v>
      </c>
      <c r="G108" s="8" t="s">
        <v>4</v>
      </c>
      <c r="H108" s="8" t="s">
        <v>63</v>
      </c>
      <c r="I108" s="8" t="s">
        <v>5</v>
      </c>
      <c r="J108" s="8" t="s">
        <v>6</v>
      </c>
      <c r="K108" s="8" t="s">
        <v>7</v>
      </c>
      <c r="L108" s="8" t="s">
        <v>8</v>
      </c>
      <c r="M108" s="8" t="s">
        <v>9</v>
      </c>
      <c r="N108" s="8" t="s">
        <v>10</v>
      </c>
      <c r="O108" s="8" t="s">
        <v>64</v>
      </c>
      <c r="P108" s="8" t="s">
        <v>11</v>
      </c>
      <c r="Q108" s="8" t="s">
        <v>12</v>
      </c>
      <c r="R108" s="9" t="s">
        <v>13</v>
      </c>
    </row>
    <row r="109" spans="1:18" ht="15.75" thickTop="1" x14ac:dyDescent="0.25">
      <c r="A109" s="11">
        <v>3111</v>
      </c>
      <c r="B109" s="12" t="s">
        <v>14</v>
      </c>
      <c r="C109" s="13">
        <v>13204800</v>
      </c>
      <c r="D109" s="13">
        <v>287300</v>
      </c>
      <c r="E109" s="13">
        <f>222900+11400</f>
        <v>234300</v>
      </c>
      <c r="F109" s="13">
        <v>50800</v>
      </c>
      <c r="G109" s="13">
        <v>0</v>
      </c>
      <c r="H109" s="13">
        <v>0</v>
      </c>
      <c r="I109" s="13">
        <v>0</v>
      </c>
      <c r="J109" s="13">
        <v>626800</v>
      </c>
      <c r="K109" s="13">
        <v>3215000</v>
      </c>
      <c r="L109" s="13">
        <f>8287500+380000</f>
        <v>8667500</v>
      </c>
      <c r="M109" s="13">
        <v>51100</v>
      </c>
      <c r="N109" s="13">
        <v>0</v>
      </c>
      <c r="O109" s="13">
        <v>72000</v>
      </c>
      <c r="P109" s="13">
        <v>0</v>
      </c>
      <c r="Q109" s="13">
        <v>0</v>
      </c>
      <c r="R109" s="14">
        <v>0</v>
      </c>
    </row>
    <row r="110" spans="1:18" x14ac:dyDescent="0.25">
      <c r="A110" s="16">
        <v>3112</v>
      </c>
      <c r="B110" s="17" t="s">
        <v>15</v>
      </c>
      <c r="C110" s="13">
        <v>1800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1800</v>
      </c>
      <c r="L110" s="13"/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4">
        <v>0</v>
      </c>
    </row>
    <row r="111" spans="1:18" x14ac:dyDescent="0.25">
      <c r="A111" s="16">
        <v>3113</v>
      </c>
      <c r="B111" s="17" t="s">
        <v>16</v>
      </c>
      <c r="C111" s="13">
        <v>275000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100000</v>
      </c>
      <c r="L111" s="13">
        <v>175000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4">
        <v>0</v>
      </c>
    </row>
    <row r="112" spans="1:18" x14ac:dyDescent="0.25">
      <c r="A112" s="16">
        <v>3121</v>
      </c>
      <c r="B112" s="17" t="s">
        <v>17</v>
      </c>
      <c r="C112" s="13">
        <v>630000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410000</v>
      </c>
      <c r="L112" s="13">
        <v>220000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4">
        <v>0</v>
      </c>
    </row>
    <row r="113" spans="1:18" x14ac:dyDescent="0.25">
      <c r="A113" s="16">
        <v>3132</v>
      </c>
      <c r="B113" s="17" t="s">
        <v>18</v>
      </c>
      <c r="C113" s="13">
        <v>2178300</v>
      </c>
      <c r="D113" s="13">
        <v>47700</v>
      </c>
      <c r="E113" s="13">
        <v>38700</v>
      </c>
      <c r="F113" s="13">
        <v>8400</v>
      </c>
      <c r="G113" s="13">
        <v>0</v>
      </c>
      <c r="H113" s="13">
        <v>0</v>
      </c>
      <c r="I113" s="13">
        <v>0</v>
      </c>
      <c r="J113" s="13">
        <v>103300</v>
      </c>
      <c r="K113" s="13">
        <v>528800</v>
      </c>
      <c r="L113" s="13">
        <v>1430000</v>
      </c>
      <c r="M113" s="13">
        <v>8400</v>
      </c>
      <c r="N113" s="13">
        <v>0</v>
      </c>
      <c r="O113" s="13">
        <v>13000</v>
      </c>
      <c r="P113" s="13">
        <v>0</v>
      </c>
      <c r="Q113" s="13">
        <v>0</v>
      </c>
      <c r="R113" s="14">
        <v>0</v>
      </c>
    </row>
    <row r="114" spans="1:18" ht="15" customHeight="1" x14ac:dyDescent="0.25">
      <c r="A114" s="16">
        <v>3211</v>
      </c>
      <c r="B114" s="17" t="s">
        <v>19</v>
      </c>
      <c r="C114" s="13">
        <v>45000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10800</v>
      </c>
      <c r="L114" s="13">
        <v>34200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4">
        <v>0</v>
      </c>
    </row>
    <row r="115" spans="1:18" x14ac:dyDescent="0.25">
      <c r="A115" s="16">
        <v>3212</v>
      </c>
      <c r="B115" s="17" t="s">
        <v>20</v>
      </c>
      <c r="C115" s="13">
        <v>215000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51600</v>
      </c>
      <c r="L115" s="13">
        <v>163400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4">
        <v>0</v>
      </c>
    </row>
    <row r="116" spans="1:18" x14ac:dyDescent="0.25">
      <c r="A116" s="16">
        <v>3213</v>
      </c>
      <c r="B116" s="17" t="s">
        <v>21</v>
      </c>
      <c r="C116" s="13">
        <v>25000</v>
      </c>
      <c r="D116" s="13">
        <v>1000</v>
      </c>
      <c r="E116" s="13">
        <v>500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5200</v>
      </c>
      <c r="L116" s="13">
        <v>16300</v>
      </c>
      <c r="M116" s="13">
        <v>2000</v>
      </c>
      <c r="N116" s="13">
        <v>0</v>
      </c>
      <c r="O116" s="13">
        <v>0</v>
      </c>
      <c r="P116" s="13">
        <v>0</v>
      </c>
      <c r="Q116" s="13">
        <v>0</v>
      </c>
      <c r="R116" s="14">
        <v>0</v>
      </c>
    </row>
    <row r="117" spans="1:18" x14ac:dyDescent="0.25">
      <c r="A117" s="16">
        <v>3214</v>
      </c>
      <c r="B117" s="17" t="s">
        <v>22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4">
        <v>0</v>
      </c>
    </row>
    <row r="118" spans="1:18" x14ac:dyDescent="0.25">
      <c r="A118" s="16">
        <v>3221</v>
      </c>
      <c r="B118" s="17" t="s">
        <v>23</v>
      </c>
      <c r="C118" s="13">
        <v>150000</v>
      </c>
      <c r="D118" s="13">
        <v>1600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14100</v>
      </c>
      <c r="K118" s="13">
        <v>32200</v>
      </c>
      <c r="L118" s="13">
        <v>102100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4">
        <v>0</v>
      </c>
    </row>
    <row r="119" spans="1:18" x14ac:dyDescent="0.25">
      <c r="A119" s="16">
        <v>3222</v>
      </c>
      <c r="B119" s="17" t="s">
        <v>24</v>
      </c>
      <c r="C119" s="13">
        <v>15000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3600</v>
      </c>
      <c r="L119" s="13">
        <v>11400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4">
        <v>0</v>
      </c>
    </row>
    <row r="120" spans="1:18" x14ac:dyDescent="0.25">
      <c r="A120" s="16">
        <v>3223</v>
      </c>
      <c r="B120" s="17" t="s">
        <v>25</v>
      </c>
      <c r="C120" s="13">
        <v>390000</v>
      </c>
      <c r="D120" s="13">
        <v>0</v>
      </c>
      <c r="E120" s="13">
        <v>0</v>
      </c>
      <c r="F120" s="13">
        <v>0</v>
      </c>
      <c r="G120" s="13">
        <v>33000</v>
      </c>
      <c r="H120" s="13">
        <v>0</v>
      </c>
      <c r="I120" s="13">
        <v>0</v>
      </c>
      <c r="J120" s="13">
        <v>26500</v>
      </c>
      <c r="K120" s="13">
        <v>79700</v>
      </c>
      <c r="L120" s="13">
        <v>250800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4">
        <v>0</v>
      </c>
    </row>
    <row r="121" spans="1:18" x14ac:dyDescent="0.25">
      <c r="A121" s="16">
        <v>3224</v>
      </c>
      <c r="B121" s="17" t="s">
        <v>26</v>
      </c>
      <c r="C121" s="13">
        <v>90000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17700</v>
      </c>
      <c r="K121" s="13">
        <v>16200</v>
      </c>
      <c r="L121" s="13">
        <v>51100</v>
      </c>
      <c r="M121" s="13">
        <v>0</v>
      </c>
      <c r="N121" s="13">
        <v>0</v>
      </c>
      <c r="O121" s="13">
        <v>0</v>
      </c>
      <c r="P121" s="13">
        <v>5000</v>
      </c>
      <c r="Q121" s="13">
        <v>0</v>
      </c>
      <c r="R121" s="14">
        <v>0</v>
      </c>
    </row>
    <row r="122" spans="1:18" x14ac:dyDescent="0.25">
      <c r="A122" s="16">
        <v>3225</v>
      </c>
      <c r="B122" s="17" t="s">
        <v>27</v>
      </c>
      <c r="C122" s="13">
        <v>15000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3600</v>
      </c>
      <c r="L122" s="13">
        <v>11400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4">
        <v>0</v>
      </c>
    </row>
    <row r="123" spans="1:18" x14ac:dyDescent="0.25">
      <c r="A123" s="16">
        <v>3227</v>
      </c>
      <c r="B123" s="17" t="s">
        <v>28</v>
      </c>
      <c r="C123" s="13">
        <v>25000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6000</v>
      </c>
      <c r="L123" s="13">
        <v>19000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4">
        <v>0</v>
      </c>
    </row>
    <row r="124" spans="1:18" x14ac:dyDescent="0.25">
      <c r="A124" s="16">
        <v>3231</v>
      </c>
      <c r="B124" s="17" t="s">
        <v>29</v>
      </c>
      <c r="C124" s="13">
        <v>70000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21200</v>
      </c>
      <c r="K124" s="13">
        <v>11700</v>
      </c>
      <c r="L124" s="13">
        <v>37100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4">
        <v>0</v>
      </c>
    </row>
    <row r="125" spans="1:18" x14ac:dyDescent="0.25">
      <c r="A125" s="16">
        <v>3232</v>
      </c>
      <c r="B125" s="17" t="s">
        <v>30</v>
      </c>
      <c r="C125" s="13">
        <v>350000</v>
      </c>
      <c r="D125" s="13">
        <v>3900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14100</v>
      </c>
      <c r="K125" s="13">
        <v>79700</v>
      </c>
      <c r="L125" s="13">
        <v>252300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4">
        <v>0</v>
      </c>
    </row>
    <row r="126" spans="1:18" x14ac:dyDescent="0.25">
      <c r="A126" s="16">
        <v>3233</v>
      </c>
      <c r="B126" s="17" t="s">
        <v>31</v>
      </c>
      <c r="C126" s="13">
        <v>25000</v>
      </c>
      <c r="D126" s="13">
        <v>1500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5600</v>
      </c>
      <c r="L126" s="13">
        <v>17900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4">
        <v>0</v>
      </c>
    </row>
    <row r="127" spans="1:18" x14ac:dyDescent="0.25">
      <c r="A127" s="16">
        <v>3234</v>
      </c>
      <c r="B127" s="17" t="s">
        <v>32</v>
      </c>
      <c r="C127" s="13">
        <v>420000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77600</v>
      </c>
      <c r="J127" s="13">
        <v>15900</v>
      </c>
      <c r="K127" s="13">
        <v>78400</v>
      </c>
      <c r="L127" s="13">
        <v>248100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4">
        <v>0</v>
      </c>
    </row>
    <row r="128" spans="1:18" x14ac:dyDescent="0.25">
      <c r="A128" s="16">
        <v>3235</v>
      </c>
      <c r="B128" s="17" t="s">
        <v>33</v>
      </c>
      <c r="C128" s="13">
        <v>400000</v>
      </c>
      <c r="D128" s="13">
        <v>0</v>
      </c>
      <c r="E128" s="13">
        <v>3500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111100</v>
      </c>
      <c r="L128" s="13">
        <v>285400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4">
        <v>0</v>
      </c>
    </row>
    <row r="129" spans="1:18" x14ac:dyDescent="0.25">
      <c r="A129" s="16">
        <v>3236</v>
      </c>
      <c r="B129" s="17" t="s">
        <v>34</v>
      </c>
      <c r="C129" s="13">
        <v>300000</v>
      </c>
      <c r="D129" s="13">
        <v>18000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35300</v>
      </c>
      <c r="K129" s="13">
        <v>59200</v>
      </c>
      <c r="L129" s="13">
        <v>187500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4">
        <v>0</v>
      </c>
    </row>
    <row r="130" spans="1:18" x14ac:dyDescent="0.25">
      <c r="A130" s="16">
        <v>3237</v>
      </c>
      <c r="B130" s="17" t="s">
        <v>35</v>
      </c>
      <c r="C130" s="13">
        <v>180000</v>
      </c>
      <c r="D130" s="13">
        <v>28800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36300</v>
      </c>
      <c r="L130" s="13">
        <v>114900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4">
        <v>0</v>
      </c>
    </row>
    <row r="131" spans="1:18" x14ac:dyDescent="0.25">
      <c r="A131" s="16">
        <v>3238</v>
      </c>
      <c r="B131" s="17" t="s">
        <v>36</v>
      </c>
      <c r="C131" s="13">
        <v>415000</v>
      </c>
      <c r="D131" s="13">
        <v>8300</v>
      </c>
      <c r="E131" s="13">
        <v>0</v>
      </c>
      <c r="F131" s="13">
        <v>231100</v>
      </c>
      <c r="G131" s="13">
        <v>0</v>
      </c>
      <c r="H131" s="13">
        <v>0</v>
      </c>
      <c r="I131" s="13">
        <v>107400</v>
      </c>
      <c r="J131" s="13">
        <v>0</v>
      </c>
      <c r="K131" s="13">
        <v>63200</v>
      </c>
      <c r="L131" s="13">
        <v>0</v>
      </c>
      <c r="M131" s="13">
        <v>5000</v>
      </c>
      <c r="N131" s="13">
        <v>0</v>
      </c>
      <c r="O131" s="13">
        <v>0</v>
      </c>
      <c r="P131" s="13">
        <v>0</v>
      </c>
      <c r="Q131" s="13">
        <v>0</v>
      </c>
      <c r="R131" s="14">
        <v>0</v>
      </c>
    </row>
    <row r="132" spans="1:18" x14ac:dyDescent="0.25">
      <c r="A132" s="16">
        <v>3239</v>
      </c>
      <c r="B132" s="17" t="s">
        <v>37</v>
      </c>
      <c r="C132" s="13">
        <v>500000</v>
      </c>
      <c r="D132" s="13">
        <v>1300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119700</v>
      </c>
      <c r="L132" s="13">
        <v>379000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4">
        <v>0</v>
      </c>
    </row>
    <row r="133" spans="1:18" x14ac:dyDescent="0.25">
      <c r="A133" s="16">
        <v>3241</v>
      </c>
      <c r="B133" s="17" t="s">
        <v>38</v>
      </c>
      <c r="C133" s="13">
        <v>3300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800</v>
      </c>
      <c r="L133" s="13">
        <v>2500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4">
        <v>0</v>
      </c>
    </row>
    <row r="134" spans="1:18" x14ac:dyDescent="0.25">
      <c r="A134" s="16">
        <v>3251</v>
      </c>
      <c r="B134" s="17" t="s">
        <v>65</v>
      </c>
      <c r="C134" s="13">
        <v>1581500</v>
      </c>
      <c r="D134" s="13">
        <v>18500</v>
      </c>
      <c r="E134" s="13">
        <v>3000</v>
      </c>
      <c r="F134" s="13">
        <v>0</v>
      </c>
      <c r="G134" s="13">
        <v>0</v>
      </c>
      <c r="H134" s="13">
        <v>0</v>
      </c>
      <c r="I134" s="13">
        <v>0</v>
      </c>
      <c r="J134" s="13">
        <v>44100</v>
      </c>
      <c r="K134" s="13">
        <v>542600</v>
      </c>
      <c r="L134" s="13">
        <v>960200</v>
      </c>
      <c r="M134" s="13">
        <v>13100</v>
      </c>
      <c r="N134" s="13">
        <v>0</v>
      </c>
      <c r="O134" s="13">
        <v>0</v>
      </c>
      <c r="P134" s="13">
        <v>0</v>
      </c>
      <c r="Q134" s="13">
        <v>0</v>
      </c>
      <c r="R134" s="14">
        <v>0</v>
      </c>
    </row>
    <row r="135" spans="1:18" x14ac:dyDescent="0.25">
      <c r="A135" s="16">
        <v>3251</v>
      </c>
      <c r="B135" s="17" t="s">
        <v>66</v>
      </c>
      <c r="C135" s="13">
        <v>5000000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5000000</v>
      </c>
      <c r="N135" s="13">
        <v>0</v>
      </c>
      <c r="O135" s="13">
        <v>0</v>
      </c>
      <c r="P135" s="13">
        <v>0</v>
      </c>
      <c r="Q135" s="13">
        <v>0</v>
      </c>
      <c r="R135" s="14">
        <v>0</v>
      </c>
    </row>
    <row r="136" spans="1:18" x14ac:dyDescent="0.25">
      <c r="A136" s="16">
        <v>3252</v>
      </c>
      <c r="B136" s="17" t="s">
        <v>67</v>
      </c>
      <c r="C136" s="13">
        <v>20000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20000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4">
        <v>0</v>
      </c>
    </row>
    <row r="137" spans="1:18" x14ac:dyDescent="0.25">
      <c r="A137" s="16">
        <v>3291</v>
      </c>
      <c r="B137" s="17" t="s">
        <v>39</v>
      </c>
      <c r="C137" s="13">
        <v>11000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2600</v>
      </c>
      <c r="L137" s="13">
        <v>8400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4">
        <v>0</v>
      </c>
    </row>
    <row r="138" spans="1:18" x14ac:dyDescent="0.25">
      <c r="A138" s="16">
        <v>3292</v>
      </c>
      <c r="B138" s="17" t="s">
        <v>40</v>
      </c>
      <c r="C138" s="13">
        <v>88000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21100</v>
      </c>
      <c r="L138" s="13">
        <v>66900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4">
        <v>0</v>
      </c>
    </row>
    <row r="139" spans="1:18" x14ac:dyDescent="0.25">
      <c r="A139" s="16">
        <v>3293</v>
      </c>
      <c r="B139" s="17" t="s">
        <v>41</v>
      </c>
      <c r="C139" s="13">
        <v>22500</v>
      </c>
      <c r="D139" s="13">
        <v>1100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5100</v>
      </c>
      <c r="L139" s="13">
        <v>16300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4">
        <v>0</v>
      </c>
    </row>
    <row r="140" spans="1:18" x14ac:dyDescent="0.25">
      <c r="A140" s="16">
        <v>3294</v>
      </c>
      <c r="B140" s="17" t="s">
        <v>42</v>
      </c>
      <c r="C140" s="13">
        <v>9000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2200</v>
      </c>
      <c r="L140" s="13">
        <v>6800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4">
        <v>0</v>
      </c>
    </row>
    <row r="141" spans="1:18" x14ac:dyDescent="0.25">
      <c r="A141" s="16">
        <v>3295</v>
      </c>
      <c r="B141" s="17" t="s">
        <v>43</v>
      </c>
      <c r="C141" s="13">
        <v>4500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1100</v>
      </c>
      <c r="L141" s="13">
        <v>3400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4">
        <v>0</v>
      </c>
    </row>
    <row r="142" spans="1:18" x14ac:dyDescent="0.25">
      <c r="A142" s="16">
        <v>3296</v>
      </c>
      <c r="B142" s="17" t="s">
        <v>44</v>
      </c>
      <c r="C142" s="13">
        <v>6500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1600</v>
      </c>
      <c r="L142" s="13">
        <v>4900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4">
        <v>0</v>
      </c>
    </row>
    <row r="143" spans="1:18" x14ac:dyDescent="0.25">
      <c r="A143" s="16">
        <v>3299</v>
      </c>
      <c r="B143" s="17" t="s">
        <v>45</v>
      </c>
      <c r="C143" s="13">
        <v>61000</v>
      </c>
      <c r="D143" s="13">
        <v>27500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1900</v>
      </c>
      <c r="L143" s="13">
        <v>6200</v>
      </c>
      <c r="M143" s="13">
        <v>25400</v>
      </c>
      <c r="N143" s="13">
        <v>0</v>
      </c>
      <c r="O143" s="13">
        <v>0</v>
      </c>
      <c r="P143" s="13">
        <v>0</v>
      </c>
      <c r="Q143" s="13">
        <v>0</v>
      </c>
      <c r="R143" s="14">
        <v>0</v>
      </c>
    </row>
    <row r="144" spans="1:18" x14ac:dyDescent="0.25">
      <c r="A144" s="16">
        <v>3431</v>
      </c>
      <c r="B144" s="17" t="s">
        <v>46</v>
      </c>
      <c r="C144" s="13">
        <v>22000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22000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4">
        <v>0</v>
      </c>
    </row>
    <row r="145" spans="1:18" x14ac:dyDescent="0.25">
      <c r="A145" s="16">
        <v>3432</v>
      </c>
      <c r="B145" s="17" t="s">
        <v>47</v>
      </c>
      <c r="C145" s="13">
        <v>500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500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4">
        <v>0</v>
      </c>
    </row>
    <row r="146" spans="1:18" x14ac:dyDescent="0.25">
      <c r="A146" s="16">
        <v>3433</v>
      </c>
      <c r="B146" s="17" t="s">
        <v>48</v>
      </c>
      <c r="C146" s="13">
        <v>1100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1100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4">
        <v>0</v>
      </c>
    </row>
    <row r="147" spans="1:18" x14ac:dyDescent="0.25">
      <c r="A147" s="16">
        <v>4123</v>
      </c>
      <c r="B147" s="17" t="s">
        <v>49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4">
        <v>0</v>
      </c>
    </row>
    <row r="148" spans="1:18" x14ac:dyDescent="0.25">
      <c r="A148" s="16">
        <v>4212</v>
      </c>
      <c r="B148" s="17" t="s">
        <v>50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4">
        <v>0</v>
      </c>
    </row>
    <row r="149" spans="1:18" x14ac:dyDescent="0.25">
      <c r="A149" s="16">
        <v>4221</v>
      </c>
      <c r="B149" s="17" t="s">
        <v>51</v>
      </c>
      <c r="C149" s="13">
        <v>55000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55000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4">
        <v>0</v>
      </c>
    </row>
    <row r="150" spans="1:18" x14ac:dyDescent="0.25">
      <c r="A150" s="18">
        <v>4223</v>
      </c>
      <c r="B150" s="17" t="s">
        <v>52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4">
        <v>0</v>
      </c>
    </row>
    <row r="151" spans="1:18" x14ac:dyDescent="0.25">
      <c r="A151" s="16">
        <v>4224</v>
      </c>
      <c r="B151" s="17" t="s">
        <v>53</v>
      </c>
      <c r="C151" s="13">
        <v>60000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60000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4">
        <v>0</v>
      </c>
    </row>
    <row r="152" spans="1:18" x14ac:dyDescent="0.25">
      <c r="A152" s="16">
        <v>4225</v>
      </c>
      <c r="B152" s="17" t="s">
        <v>54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4">
        <v>0</v>
      </c>
    </row>
    <row r="153" spans="1:18" x14ac:dyDescent="0.25">
      <c r="A153" s="16">
        <v>4227</v>
      </c>
      <c r="B153" s="17" t="s">
        <v>55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4">
        <v>0</v>
      </c>
    </row>
    <row r="154" spans="1:18" x14ac:dyDescent="0.25">
      <c r="A154" s="16">
        <v>4262</v>
      </c>
      <c r="B154" s="19" t="s">
        <v>56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4">
        <v>0</v>
      </c>
    </row>
    <row r="155" spans="1:18" ht="15.75" thickBot="1" x14ac:dyDescent="0.3">
      <c r="A155" s="20">
        <v>4511</v>
      </c>
      <c r="B155" s="21" t="s">
        <v>57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/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4">
        <v>0</v>
      </c>
    </row>
    <row r="156" spans="1:18" ht="16.5" thickTop="1" thickBot="1" x14ac:dyDescent="0.3">
      <c r="A156" s="22"/>
      <c r="B156" s="23" t="s">
        <v>58</v>
      </c>
      <c r="C156" s="24">
        <f t="shared" ref="C156:R156" si="11">SUM(C109:C155)</f>
        <v>26865800</v>
      </c>
      <c r="D156" s="24">
        <f t="shared" si="11"/>
        <v>446500</v>
      </c>
      <c r="E156" s="24">
        <f t="shared" si="11"/>
        <v>280000</v>
      </c>
      <c r="F156" s="24">
        <f t="shared" si="11"/>
        <v>290300</v>
      </c>
      <c r="G156" s="24">
        <f t="shared" si="11"/>
        <v>33000</v>
      </c>
      <c r="H156" s="24">
        <f t="shared" si="11"/>
        <v>0</v>
      </c>
      <c r="I156" s="24">
        <f t="shared" si="11"/>
        <v>300000</v>
      </c>
      <c r="J156" s="24">
        <f t="shared" si="11"/>
        <v>919000</v>
      </c>
      <c r="K156" s="24">
        <f t="shared" si="11"/>
        <v>5632000</v>
      </c>
      <c r="L156" s="24">
        <f t="shared" si="11"/>
        <v>13770000</v>
      </c>
      <c r="M156" s="24">
        <f t="shared" si="11"/>
        <v>5105000</v>
      </c>
      <c r="N156" s="24">
        <f t="shared" si="11"/>
        <v>0</v>
      </c>
      <c r="O156" s="24">
        <f t="shared" si="11"/>
        <v>85000</v>
      </c>
      <c r="P156" s="24">
        <f t="shared" si="11"/>
        <v>5000</v>
      </c>
      <c r="Q156" s="24">
        <f t="shared" si="11"/>
        <v>0</v>
      </c>
      <c r="R156" s="25">
        <f t="shared" si="11"/>
        <v>0</v>
      </c>
    </row>
    <row r="157" spans="1:18" ht="15.75" thickTop="1" x14ac:dyDescent="0.25"/>
    <row r="159" spans="1:18" x14ac:dyDescent="0.25"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0" verticalDpi="0" r:id="rId1"/>
  <headerFooter>
    <oddHeader>&amp;LUpravno vijeće
17.12.2025&amp;CPLAN RASHODA I IZDATAKA 2026. - 2028.&amp;R70. sjednica
Točka 4. dnevnog reda</oddHeader>
    <oddFooter>&amp;LNastavni zavod za javno zdravstvo "Dr. Andrija Štampar"&amp;R&amp;P/&amp;N</oddFooter>
  </headerFooter>
  <rowBreaks count="2" manualBreakCount="2">
    <brk id="54" max="17" man="1"/>
    <brk id="10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Mikuš</dc:creator>
  <cp:lastModifiedBy>Ana Mikuš</cp:lastModifiedBy>
  <cp:lastPrinted>2025-12-13T10:30:29Z</cp:lastPrinted>
  <dcterms:created xsi:type="dcterms:W3CDTF">2024-12-16T18:21:18Z</dcterms:created>
  <dcterms:modified xsi:type="dcterms:W3CDTF">2025-12-13T12:33:57Z</dcterms:modified>
</cp:coreProperties>
</file>